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D:\USERS\vitkov\1) VT\VT 2025\154\1 výzva\"/>
    </mc:Choice>
  </mc:AlternateContent>
  <xr:revisionPtr revIDLastSave="0" documentId="13_ncr:1_{88499BBD-BB45-4948-80AC-B0A65B7AB041}"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T7" i="1" l="1"/>
  <c r="S8" i="1"/>
  <c r="S10" i="1"/>
  <c r="T10" i="1"/>
  <c r="S11" i="1"/>
  <c r="T11" i="1"/>
  <c r="S12" i="1"/>
  <c r="T12" i="1"/>
  <c r="S13" i="1"/>
  <c r="T13" i="1"/>
  <c r="S14" i="1"/>
  <c r="T14" i="1"/>
  <c r="S15" i="1"/>
  <c r="T15" i="1"/>
  <c r="S16" i="1"/>
  <c r="T16" i="1"/>
  <c r="S17" i="1"/>
  <c r="T17" i="1"/>
  <c r="S18" i="1"/>
  <c r="T18" i="1"/>
  <c r="S19" i="1"/>
  <c r="T19" i="1"/>
  <c r="P10" i="1"/>
  <c r="P11" i="1"/>
  <c r="P12" i="1"/>
  <c r="P13" i="1"/>
  <c r="P14" i="1"/>
  <c r="P15" i="1"/>
  <c r="P16" i="1"/>
  <c r="P17" i="1"/>
  <c r="P18" i="1"/>
  <c r="T20" i="1"/>
  <c r="S20" i="1"/>
  <c r="S7" i="1"/>
  <c r="S9" i="1"/>
  <c r="T9" i="1"/>
  <c r="P20" i="1"/>
  <c r="P19" i="1"/>
  <c r="R23" i="1" l="1"/>
  <c r="P7" i="1"/>
  <c r="P9" i="1"/>
  <c r="Q23" i="1" l="1"/>
</calcChain>
</file>

<file path=xl/sharedStrings.xml><?xml version="1.0" encoding="utf-8"?>
<sst xmlns="http://schemas.openxmlformats.org/spreadsheetml/2006/main" count="110" uniqueCount="75">
  <si>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</si>
  <si>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</si>
  <si>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</si>
  <si>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</si>
  <si>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</si>
  <si>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</si>
  <si>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</si>
  <si>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</si>
  <si>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</si>
  <si>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</si>
  <si>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</si>
  <si>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</si>
  <si>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30231310-3 - Ploché monitory</t>
  </si>
  <si>
    <t xml:space="preserve">30237000-9 - Součásti, příslušenství a doplňky pro počítače </t>
  </si>
  <si>
    <t xml:space="preserve">30237410-6 - Počítačová myš </t>
  </si>
  <si>
    <t>30237460-1 - Počítačové klávesnice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</si>
  <si>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</si>
  <si>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</si>
  <si>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</si>
  <si>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</si>
  <si>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</si>
  <si>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</si>
  <si>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</si>
  <si>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</si>
  <si>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</si>
  <si>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</si>
  <si>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</si>
  <si>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</si>
  <si>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</si>
  <si>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</si>
  <si>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</si>
  <si>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</si>
  <si>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ks</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</si>
  <si>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</si>
  <si>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NE</t>
  </si>
  <si>
    <t xml:space="preserve">Příloha č. 2 Kupní smlouvy - technická specifikace
Výpočetní technika (III.) 154 - 2025 </t>
  </si>
  <si>
    <t>Vertikální (ergonomická) myš</t>
  </si>
  <si>
    <t>Batoh na nootebook  16“</t>
  </si>
  <si>
    <t>Display Port kabel</t>
  </si>
  <si>
    <t>Monitor 4K</t>
  </si>
  <si>
    <t>Router/routerboard</t>
  </si>
  <si>
    <t xml:space="preserve">Napájecí POE adaptér 24V 1A 24W přímo do zásuvky </t>
  </si>
  <si>
    <t>Ergonomická klávesnice</t>
  </si>
  <si>
    <t>Klávesnice</t>
  </si>
  <si>
    <t>Sluchátka</t>
  </si>
  <si>
    <t>Dokovací stanice</t>
  </si>
  <si>
    <t>Podstavec pod notebook</t>
  </si>
  <si>
    <t>Společná faktura</t>
  </si>
  <si>
    <t>Pokud financováno z projektových prostředků, pak ŘEŠITEL uvede: NÁZEV A ČÍSLO DOTAČNÍHO PROJEKTU</t>
  </si>
  <si>
    <t>Ing. Jan Krňoul,
Tel.: 37763 2871</t>
  </si>
  <si>
    <t>Univerzitní 20,
301 00 Plzeň,
Centrum informatizace a výpočetní techniky - Odbor informačních systémů,
místnost UI 322</t>
  </si>
  <si>
    <t>30 dní</t>
  </si>
  <si>
    <t>Ing. Marek Zimmermann,
Tel.: 37763 2866,
735 713 898</t>
  </si>
  <si>
    <t>Univerzitní 20,
301 00 Plzeň,
Centrum informatizace a výpočetní techniky - Odbor informačních systémů,
místnost UI 323</t>
  </si>
  <si>
    <t>Ing. Jaroslav Vávře,
Tel.: 37763 2812,
727 806 469</t>
  </si>
  <si>
    <t>Ing. Aneta Koldovská,
Tel.: 37763 2870</t>
  </si>
  <si>
    <t>Bc. Radomír Kesl,
Tel.: 37763 2831</t>
  </si>
  <si>
    <t>Ing. Milan Michajlov,
Tel.: 37763 2828</t>
  </si>
  <si>
    <t>Notebook 16"</t>
  </si>
  <si>
    <t>Záruka na zboží 48 měsíců, 
servis NBD on site.</t>
  </si>
  <si>
    <t>Operační systém Windows 64-bit, předinstalovaný (Windows 10 nebo vyšší - upgrade na Windows 11, nesmí to být licence typu K12 (EDU)).
OS Windows požadujeme z důvodu kompatibility s interními aplikacemi ZČU (Stag, Magion,...).
Existence ovladačů použitého HW ve Windows 11 a vyšší verze Windows.</t>
  </si>
  <si>
    <t>Monitor 27"</t>
  </si>
  <si>
    <t>Velikost úhlopříčky 27".
Rozlišení QHD (2560x1440 px) - poměr stran 16:9.
Technologie panelu IPS; rovný panel (ne prohnutý); úprava antireflexní.
Možnost pivotu - otočení monitoru o 90° (“na výšku”); nastavitelná výška.
Vstupní konektory alespoň 1x DisplayPort 1.4.</t>
  </si>
  <si>
    <t>Bezdrátová, připojení pomocí USB přijímače.   
Napájení pomocí vestavěné dobíjecí baterie (ne pomocí AA nebo AAA baterek).</t>
  </si>
  <si>
    <t>Prostor pro notebook (s rozměry 37 x 26 x 3 cm).
Tmavé neutrální barvy.
Objem min. 30 litrů.
Hmotnost max. 1000 g.
Minimálně tři samostatné oddíly, boční kapsy po obou stranách, alespoň na jedné straně uzavíratelná na zip.
Ramenní popruhy se zesíleným polstrování v ramenní části.
Polstrovaná kapsa na notebook.
Nastavitelné ramenní popruhy.
Odvětrávaná záda.
Odolný proti vlhkosti.
Nastavitelný hrudní nebo bederní pás (nebo oba).
Materiál: nylon, polyester.</t>
  </si>
  <si>
    <t xml:space="preserve">DP 2.0 nebo novější.
Délka 1,5 m nebo delší.  </t>
  </si>
  <si>
    <t>Velikost úhlopříčky 30" nebo větší.
Rozlišení 4K (3840 x 2160 nebo 4096 x 2160).
Obnovovací frekvence 75Hz nebo vyšší.
Rozhraní displayport a HDMI.
Jas min. 300 cd/m2.
Typ panelu IPS, VA nebo OLED.</t>
  </si>
  <si>
    <t>Rozhraní LAN.
Počet RJ-45 portů alespoň 5.
Rychlost portů alespoň 100 Mb/s.
Frekvence Wi-Fi 2400 MHz/5000 MHz.
Max. výstupní výkon 23 dBm.
Zisk (dBi) 2 (5GHz), 1,5 (2,4GHz).
Normy/standard WiFi: 802.11a/b/g/n/ac.
Minimálně režimy AP, Bridge, Klient, Repeater, Router.
Šifrování/zabezpečení alespoň WEP, WPA, WPA2, 802.1X, MAC Address Filtering.
Interní provedení antény.
Včetně napájecího zdroje.
Celková spotřeba max. 7 W.
Možnost napájení 12V zdrojem.
DHCP.
Firewall.
IPSec.
Plná podpora IPv6.
PoE vstup.
Alespoň jeden PoE výstup.
Velikost paměti alespoň 64 MB.
Alespoň jeden USB port min. verze 2.0.</t>
  </si>
  <si>
    <t>PoE injektor.
Možnost zapojení přímo do zásuvky 220V.
Rychlost ethernetu [Mbps]: min. 100.
Vstupní napětí [V]: 230V AC.
Výstupní napětí [V]:  24.
Výstupní proud [A]:  min. 1.
Výstupní výkon [W]:  min. 24.
Počet PoE Out portů:  min. 1.</t>
  </si>
  <si>
    <t>Plně rozdělená (pravá a levá ruka zvlášť).
Konkávní sloupcové rozmístění kláves (klávesy v prohlubni a ve sloupcích).
Shluk kláves u palce, alespoň 5 kláves.
ZMK firmware.
Ready to use (spínače připájené z výroby).
Tmavá neutrální barva základu (černá, tmavě šedá).
Neutrální barva kláves (černá, šedá, bílá).
Cestovní pouzdro.
Odnímatelná opěrka dlaně.
Tiché lineární spínače se silou stisku maximálně 45gf.
Připojení přes Bluetooth i USB-C.</t>
  </si>
  <si>
    <t>Typ klávesnice: plnohodnotná, mechanická.
Rozložení kláves: CZ/SK (QWERTZ), ISO.
Připojení: USB‑C (kabel v balení).
Spínače: lineární mechanické spínače.
Enter: dvouřádkový.
Backspace: široký.
Výdrž spínačů: min. 50 milionů stisků.
Klávesy: vysokoprofilové klasické (vysoká odolnost proti opotřebení).
Tlumení hluku: integrovaná pěna pro pohlcení zvuku a vibrací.
Možnost nahrávání maker a ukládání profilů. 
Anti-ghosting: 100%.
Odnímatelná magnetická opěrka zápěstí.
Výškově nastavitelné nožky – 2 - 3 různé úhly sklonu.
Multimediální klávesy, Numpad, Vyměnitelné spínače (Hotswap).
Rozměry: přibližně 436 × 127 × 37 mm.
Hmotnost: cca 595 g (bez kabelu a opěrky).
Délka kabelu: min. 1,8 m, opletený.
Záruka: minimálně 24 měsíců.</t>
  </si>
  <si>
    <t>Bezdrátová sluchátka s otevřenou konstrukcí a vyměnitelnými náušníky, hlavovým mostem bez propojovacího kabelu mezi sluchátky. 
Připojení pomocí Bluetooth (verze 5.2 a výše) a USB-C. 
Integrovaný mikrofon pro přijímání hovorů a tlačítka na ovládání hlasitosti a vypnutí/zapnutí.
Minimální výdrž baterie 20 h.
Nabíjení akumulátoru přez port USB-C.
Hmotnost do 150 g.
Zvuková charakteristika:
Frekvence nejméně od 15 Hz, maximálně do 25 000 Hz.
Citlivost 101 dB/mW.
Impedance 60 Ohm.</t>
  </si>
  <si>
    <t>Připojení do notebooku přes USB-C thunderbolt 4.
Alespoň 1x HDMI alespoň verze 2.0.
Alespoň 1x DisplayPort alespoň verze 1.4.
Alespoň 80W napájení.
Alespoň 2x USB-A.</t>
  </si>
  <si>
    <t>Kovový.
Nastavitelná výška.
Tmavé neutrální barvy.
Bez aktivního chlazení.</t>
  </si>
  <si>
    <r>
      <t xml:space="preserve">Výkon procesoru v Passmark CPU více než 17 000 bodů, minimálně 4 jádra.
Operační paměť minimálně 32 GB.
SATA SSD disk o kapacitě minimálně 2 TB
Integrovaná wifi karta s podporou 2.4 i 5ghz, a,b,g,ac,n.
Display IPS 16" s rozlišením 2560 x 1600, provedení matné/antireflexní, jas min. 400 nitů.
Síťová karta 1 Gb/s Ethernet s podporou PXE.
Bezdrátová síťová karta s minimálně podporou standardů IEEE 802.11n, 802.11g, 802.11b, 802.11a, 802.11ac, 802.11ax.
Bezdrátové rozhraní minimálně Bluetooth 5.0.
Minimálně 2x USB-A 3.0.
Minimálně 1x USB-C / Thunderbolt.
Výstup HDMI s podporou signálu ve formátu minimálně 1080p.
Kombinovaný port pro sluchátka a mikrofon.
</t>
    </r>
    <r>
      <rPr>
        <sz val="11"/>
        <rFont val="Calibri"/>
        <family val="2"/>
        <charset val="238"/>
        <scheme val="minor"/>
      </rPr>
      <t xml:space="preserve">Webkamera min. 1080P FHD integrovaná + integrovany mikrofon. </t>
    </r>
    <r>
      <rPr>
        <sz val="11"/>
        <color theme="1"/>
        <rFont val="Calibri"/>
        <family val="2"/>
        <charset val="238"/>
        <scheme val="minor"/>
      </rPr>
      <t xml:space="preserve">
Kovový nebo kompozitní vnitřní rám.
Polohovací zařízení typu trackpoint (PointStick / TrackStick).
Skrolovaci (třetí) tlačítko pod trackpointem.
CZ Klávesnice s podsvícením nebo alternativním způsobem zlepšení viditelnosti ve tmě. Klávesnice musí být odolná proti polití.
Samostatné klávesy Home, End, Insert a Delete. Home, End, Delete bez kombinace s jinými klávesami.
Kurzorové klávesy (“šipky”) stejné velikosti, s běýným rozložením (jedna nahoře, tři dole).
Funkční klávesy (F1-F12). Numerická klávesnice.
Podpora prostřednictvím internetu musí umožňovat stahování ovladačů a manuálu z internetu adresně pro konkrétní zadaný typ (sériové číslo) zařízení.
Záruka 48 měsíců, servis NBD on site.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</si>
</sst>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u/>
      <sz val="11"/>
      <color theme="10"/>
      <name val="Calibri"/>
      <family val="2"/>
      <charset val="238"/>
      <scheme val="minor"/>
    </font>
    <font>
      <b/>
      <sz val="11"/>
      <color theme="1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n">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style="hair">
        <color indexed="64"/>
      </top>
      <bottom style="thin">
        <color indexed="64"/>
      </bottom>
      <diagonal/>
    </border>
  </borders>
  <cellStyleXfs count="4">
    <xf numFmtId="0" fontId="0" fillId="0" borderId="0"/>
    <xf numFmtId="0" fontId="21" fillId="0" borderId="0"/>
    <xf numFmtId="0" fontId="12" fillId="0" borderId="0"/>
    <xf numFmtId="0" fontId="28" fillId="0" borderId="0" applyNumberFormat="0" applyFill="0" applyBorder="0" applyAlignment="0" applyProtection="0"/>
  </cellStyleXfs>
  <cellXfs count="145">
    <xf numFmtId="0" fontId="0" fillId="0" borderId="0" xfId="0"/>
    <xf numFmtId="0" fontId="0" fillId="0" borderId="0" xfId="0" applyProtection="1"/>
    <xf numFmtId="0" fontId="24" fillId="2" borderId="0" xfId="0" applyFont="1" applyFill="1" applyAlignment="1" applyProtection="1">
      <alignment horizontal="left" vertical="center" wrapText="1"/>
    </xf>
    <xf numFmtId="0" fontId="24" fillId="2" borderId="0" xfId="0" applyFont="1" applyFill="1" applyAlignment="1" applyProtection="1">
      <alignment horizontal="left" vertical="center"/>
    </xf>
    <xf numFmtId="0" fontId="0" fillId="0" borderId="0" xfId="0" applyAlignment="1" applyProtection="1">
      <alignment vertical="top" wrapText="1"/>
    </xf>
    <xf numFmtId="49" fontId="0" fillId="0" borderId="0" xfId="0" applyNumberFormat="1" applyAlignment="1" applyProtection="1">
      <alignment vertical="top" wrapText="1"/>
    </xf>
    <xf numFmtId="0" fontId="15" fillId="0" borderId="0" xfId="0" applyFont="1" applyAlignment="1" applyProtection="1">
      <alignment vertical="center"/>
    </xf>
    <xf numFmtId="0" fontId="16" fillId="0" borderId="0" xfId="0" applyFont="1" applyAlignment="1" applyProtection="1">
      <alignment horizontal="center" vertical="top" wrapText="1"/>
    </xf>
    <xf numFmtId="0" fontId="25" fillId="0" borderId="0" xfId="0" applyFont="1" applyAlignment="1" applyProtection="1">
      <alignment horizontal="center" vertical="top" wrapText="1"/>
    </xf>
    <xf numFmtId="0" fontId="26" fillId="0" borderId="0" xfId="0" applyFont="1" applyAlignment="1" applyProtection="1">
      <alignment horizontal="center"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3" fillId="0" borderId="0" xfId="0" applyFont="1" applyAlignment="1" applyProtection="1">
      <alignment horizontal="left" vertical="center" wrapText="1"/>
    </xf>
    <xf numFmtId="0" fontId="0" fillId="0" borderId="0" xfId="0" applyAlignment="1" applyProtection="1">
      <alignment wrapText="1"/>
    </xf>
    <xf numFmtId="0" fontId="17"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8" fillId="0" borderId="0" xfId="0" applyFont="1" applyAlignment="1" applyProtection="1">
      <alignment vertical="center"/>
    </xf>
    <xf numFmtId="0" fontId="18" fillId="0" borderId="0" xfId="0" applyFont="1" applyAlignment="1" applyProtection="1">
      <alignment vertical="center" wrapText="1"/>
    </xf>
    <xf numFmtId="0" fontId="0" fillId="0" borderId="0" xfId="0" applyAlignment="1" applyProtection="1">
      <alignment horizontal="center" vertical="top" wrapText="1"/>
    </xf>
    <xf numFmtId="0" fontId="13" fillId="4" borderId="7" xfId="0" applyFont="1" applyFill="1" applyBorder="1" applyAlignment="1" applyProtection="1">
      <alignment horizontal="center" vertical="center" wrapText="1"/>
    </xf>
    <xf numFmtId="0" fontId="13"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3"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9" fillId="2" borderId="3" xfId="0" applyFont="1" applyFill="1" applyBorder="1" applyAlignment="1" applyProtection="1">
      <alignment horizontal="center" vertical="center" textRotation="90" wrapText="1"/>
    </xf>
    <xf numFmtId="0" fontId="19" fillId="5" borderId="4"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xf numFmtId="0" fontId="29" fillId="4" borderId="4" xfId="3" applyFont="1" applyFill="1" applyBorder="1" applyAlignment="1" applyProtection="1">
      <alignment horizontal="center" vertical="center" wrapText="1"/>
    </xf>
    <xf numFmtId="0" fontId="19" fillId="5" borderId="6" xfId="0" applyFont="1" applyFill="1" applyBorder="1" applyAlignment="1" applyProtection="1">
      <alignment horizontal="center" vertical="center" wrapText="1"/>
    </xf>
    <xf numFmtId="0" fontId="23" fillId="5" borderId="4" xfId="0" applyFont="1" applyFill="1" applyBorder="1" applyAlignment="1" applyProtection="1">
      <alignment horizontal="center" vertical="center" wrapText="1"/>
    </xf>
    <xf numFmtId="0" fontId="22"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164" fontId="0" fillId="0" borderId="0" xfId="0" applyNumberFormat="1" applyProtection="1"/>
    <xf numFmtId="3" fontId="0" fillId="2" borderId="22" xfId="0" applyNumberForma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2" fillId="3" borderId="23" xfId="0" applyFont="1" applyFill="1" applyBorder="1" applyAlignment="1" applyProtection="1">
      <alignment horizontal="left" vertical="center" wrapText="1" indent="1"/>
    </xf>
    <xf numFmtId="0" fontId="9" fillId="3" borderId="18"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16" fillId="6" borderId="18" xfId="0" applyFont="1" applyFill="1" applyBorder="1" applyAlignment="1" applyProtection="1">
      <alignment horizontal="center" vertical="center" wrapText="1"/>
    </xf>
    <xf numFmtId="0" fontId="6" fillId="6" borderId="18" xfId="0" applyFont="1" applyFill="1" applyBorder="1" applyAlignment="1" applyProtection="1">
      <alignment horizontal="center" vertical="center" wrapText="1"/>
    </xf>
    <xf numFmtId="0" fontId="13" fillId="3" borderId="18"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23"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10"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3" fillId="3" borderId="13" xfId="0" applyFont="1" applyFill="1" applyBorder="1" applyAlignment="1" applyProtection="1">
      <alignment horizontal="left" vertical="center" wrapText="1" indent="1"/>
    </xf>
    <xf numFmtId="0" fontId="27" fillId="4" borderId="24"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9" fillId="3" borderId="19" xfId="0" applyFont="1" applyFill="1" applyBorder="1" applyAlignment="1" applyProtection="1">
      <alignment horizontal="center" vertical="center" wrapText="1"/>
    </xf>
    <xf numFmtId="0" fontId="8" fillId="3" borderId="19" xfId="0" applyFont="1" applyFill="1" applyBorder="1" applyAlignment="1" applyProtection="1">
      <alignment horizontal="center" vertical="center" wrapText="1"/>
    </xf>
    <xf numFmtId="0" fontId="16" fillId="6" borderId="13" xfId="0" applyFont="1" applyFill="1" applyBorder="1" applyAlignment="1" applyProtection="1">
      <alignment horizontal="center" vertical="center" wrapText="1"/>
    </xf>
    <xf numFmtId="0" fontId="6" fillId="6" borderId="19" xfId="0" applyFont="1" applyFill="1" applyBorder="1" applyAlignment="1" applyProtection="1">
      <alignment horizontal="center" vertical="center" wrapText="1"/>
    </xf>
    <xf numFmtId="0" fontId="13" fillId="3" borderId="19"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10" fillId="3" borderId="19" xfId="0" applyFont="1" applyFill="1" applyBorder="1" applyAlignment="1" applyProtection="1">
      <alignment horizontal="center" vertical="center" wrapText="1"/>
    </xf>
    <xf numFmtId="0" fontId="11" fillId="3" borderId="13" xfId="0" applyFont="1"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3" fillId="3" borderId="17" xfId="0" applyFont="1" applyFill="1" applyBorder="1" applyAlignment="1" applyProtection="1">
      <alignment horizontal="left" vertical="center" wrapText="1" indent="1"/>
    </xf>
    <xf numFmtId="0" fontId="27" fillId="4" borderId="17" xfId="0" applyFont="1" applyFill="1" applyBorder="1" applyAlignment="1" applyProtection="1">
      <alignment horizontal="center" vertical="center" wrapText="1"/>
    </xf>
    <xf numFmtId="0" fontId="16" fillId="6" borderId="20"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11" fillId="3" borderId="13" xfId="0" applyFont="1"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0" fontId="16" fillId="6" borderId="19" xfId="0" applyFont="1" applyFill="1" applyBorder="1" applyAlignment="1" applyProtection="1">
      <alignment horizontal="center" vertical="center" wrapText="1"/>
    </xf>
    <xf numFmtId="0" fontId="6" fillId="6" borderId="13" xfId="0"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wrapText="1"/>
    </xf>
    <xf numFmtId="0" fontId="4" fillId="6" borderId="17" xfId="0" applyFont="1" applyFill="1" applyBorder="1" applyAlignment="1" applyProtection="1">
      <alignment horizontal="center" vertical="center" wrapText="1"/>
    </xf>
    <xf numFmtId="0" fontId="8" fillId="6" borderId="17" xfId="0" applyFont="1" applyFill="1" applyBorder="1" applyAlignment="1" applyProtection="1">
      <alignment horizontal="center" vertical="center" wrapText="1"/>
    </xf>
    <xf numFmtId="0" fontId="11" fillId="3" borderId="20" xfId="0" applyFont="1" applyFill="1" applyBorder="1" applyAlignment="1" applyProtection="1">
      <alignment horizontal="center" vertical="center" wrapText="1"/>
    </xf>
    <xf numFmtId="0" fontId="8" fillId="6" borderId="20" xfId="0" applyFont="1" applyFill="1" applyBorder="1" applyAlignment="1" applyProtection="1">
      <alignment horizontal="center" vertical="center" wrapText="1"/>
    </xf>
    <xf numFmtId="0" fontId="8" fillId="6" borderId="13"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0" fontId="4" fillId="6" borderId="20" xfId="0" applyFont="1" applyFill="1" applyBorder="1" applyAlignment="1" applyProtection="1">
      <alignment horizontal="center" vertical="center" wrapText="1"/>
    </xf>
    <xf numFmtId="0" fontId="5" fillId="6" borderId="20" xfId="0" applyFont="1" applyFill="1" applyBorder="1" applyAlignment="1" applyProtection="1">
      <alignment horizontal="center" vertical="center" wrapText="1"/>
    </xf>
    <xf numFmtId="0" fontId="11" fillId="3" borderId="19" xfId="0" applyFont="1" applyFill="1" applyBorder="1" applyAlignment="1" applyProtection="1">
      <alignment horizontal="center" vertical="center" wrapText="1"/>
    </xf>
    <xf numFmtId="3" fontId="0" fillId="2" borderId="15" xfId="0" applyNumberForma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3" fillId="3" borderId="14" xfId="0" applyFont="1" applyFill="1" applyBorder="1" applyAlignment="1" applyProtection="1">
      <alignment horizontal="left" vertical="center" wrapText="1" indent="1"/>
    </xf>
    <xf numFmtId="0" fontId="27" fillId="4"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0" fontId="8" fillId="3" borderId="12" xfId="0" applyFont="1" applyFill="1" applyBorder="1" applyAlignment="1" applyProtection="1">
      <alignment horizontal="center" vertical="center" wrapText="1"/>
    </xf>
    <xf numFmtId="0" fontId="16" fillId="6" borderId="12" xfId="0" applyFont="1" applyFill="1" applyBorder="1" applyAlignment="1" applyProtection="1">
      <alignment horizontal="center" vertical="center" wrapText="1"/>
    </xf>
    <xf numFmtId="0" fontId="5" fillId="6" borderId="12" xfId="0" applyFont="1" applyFill="1" applyBorder="1" applyAlignment="1" applyProtection="1">
      <alignment horizontal="center" vertical="center" wrapText="1"/>
    </xf>
    <xf numFmtId="0" fontId="13" fillId="3" borderId="12" xfId="0" applyFon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10" fillId="3" borderId="12"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3" fontId="0" fillId="0" borderId="0" xfId="0" applyNumberFormat="1" applyAlignment="1" applyProtection="1">
      <alignment horizontal="center" vertical="center" wrapText="1"/>
    </xf>
    <xf numFmtId="0" fontId="13" fillId="0" borderId="0" xfId="0" applyFont="1" applyAlignment="1" applyProtection="1">
      <alignment horizontal="left" vertical="center" wrapText="1"/>
    </xf>
    <xf numFmtId="0" fontId="13"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9" fillId="5" borderId="3"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6" fillId="0" borderId="0" xfId="2" applyFont="1" applyAlignment="1" applyProtection="1">
      <alignment horizontal="left" vertical="center" wrapText="1"/>
    </xf>
    <xf numFmtId="0" fontId="19" fillId="0" borderId="0" xfId="0" applyFont="1" applyAlignment="1" applyProtection="1">
      <alignment vertical="center"/>
    </xf>
    <xf numFmtId="164" fontId="20" fillId="0" borderId="0" xfId="0" applyNumberFormat="1" applyFont="1" applyAlignment="1" applyProtection="1">
      <alignment horizontal="right" vertical="center" indent="1"/>
    </xf>
    <xf numFmtId="164" fontId="15" fillId="0" borderId="3" xfId="0" applyNumberFormat="1" applyFont="1" applyBorder="1" applyAlignment="1" applyProtection="1">
      <alignment horizontal="center" vertical="center"/>
    </xf>
    <xf numFmtId="164" fontId="15" fillId="0" borderId="9" xfId="0" applyNumberFormat="1" applyFont="1" applyBorder="1" applyAlignment="1" applyProtection="1">
      <alignment horizontal="center" vertical="center"/>
    </xf>
    <xf numFmtId="164" fontId="15" fillId="0" borderId="10" xfId="0" applyNumberFormat="1" applyFont="1" applyBorder="1" applyAlignment="1" applyProtection="1">
      <alignment horizontal="center" vertical="center"/>
    </xf>
    <xf numFmtId="164" fontId="15" fillId="0" borderId="11" xfId="0" applyNumberFormat="1" applyFont="1" applyBorder="1" applyAlignment="1" applyProtection="1">
      <alignment horizontal="center" vertical="center"/>
    </xf>
    <xf numFmtId="0" fontId="13" fillId="0" borderId="0" xfId="0" applyFont="1" applyAlignment="1" applyProtection="1">
      <alignment horizontal="left"/>
    </xf>
    <xf numFmtId="0" fontId="25" fillId="0" borderId="0" xfId="0" applyFont="1" applyAlignment="1" applyProtection="1">
      <alignment vertical="center"/>
    </xf>
    <xf numFmtId="0" fontId="26" fillId="0" borderId="0" xfId="0" applyFont="1" applyAlignment="1" applyProtection="1">
      <alignment horizontal="left"/>
    </xf>
    <xf numFmtId="0" fontId="25" fillId="0" borderId="0" xfId="0" applyFont="1" applyAlignment="1" applyProtection="1">
      <alignment horizontal="left"/>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7" fillId="4" borderId="23" xfId="0" applyFont="1" applyFill="1" applyBorder="1" applyAlignment="1" applyProtection="1">
      <alignment horizontal="left" vertical="center" wrapText="1" indent="1"/>
      <protection locked="0"/>
    </xf>
    <xf numFmtId="0" fontId="17" fillId="4" borderId="13" xfId="0" applyFont="1" applyFill="1" applyBorder="1" applyAlignment="1" applyProtection="1">
      <alignment horizontal="left" vertical="center" wrapText="1" indent="1"/>
      <protection locked="0"/>
    </xf>
    <xf numFmtId="0" fontId="17" fillId="4" borderId="17" xfId="0" applyFont="1" applyFill="1" applyBorder="1" applyAlignment="1" applyProtection="1">
      <alignment horizontal="left" vertical="center" wrapText="1" indent="1"/>
      <protection locked="0"/>
    </xf>
    <xf numFmtId="164" fontId="17" fillId="4" borderId="23" xfId="0" applyNumberFormat="1" applyFont="1" applyFill="1" applyBorder="1" applyAlignment="1" applyProtection="1">
      <alignment horizontal="right" vertical="center" wrapText="1" indent="1"/>
      <protection locked="0"/>
    </xf>
    <xf numFmtId="164" fontId="17" fillId="4" borderId="13" xfId="0" applyNumberFormat="1" applyFont="1" applyFill="1" applyBorder="1" applyAlignment="1" applyProtection="1">
      <alignment horizontal="right" vertical="center" wrapText="1" indent="1"/>
      <protection locked="0"/>
    </xf>
    <xf numFmtId="164" fontId="17" fillId="4" borderId="17" xfId="0" applyNumberFormat="1" applyFont="1" applyFill="1" applyBorder="1" applyAlignment="1" applyProtection="1">
      <alignment horizontal="right" vertical="center" wrapText="1" indent="1"/>
      <protection locked="0"/>
    </xf>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29">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1781174</xdr:colOff>
      <xdr:row>11</xdr:row>
      <xdr:rowOff>187325</xdr:rowOff>
    </xdr:from>
    <xdr:to>
      <xdr:col>5</xdr:col>
      <xdr:colOff>2534279</xdr:colOff>
      <xdr:row>11</xdr:row>
      <xdr:rowOff>934075</xdr:rowOff>
    </xdr:to>
    <xdr:pic>
      <xdr:nvPicPr>
        <xdr:cNvPr id="2" name="Obrázek 1">
          <a:extLst>
            <a:ext uri="{FF2B5EF4-FFF2-40B4-BE49-F238E27FC236}">
              <a16:creationId xmlns:a16="http://schemas.microsoft.com/office/drawing/2014/main" id="{EF56373E-83D6-B001-65EB-A71877651FA9}"/>
            </a:ext>
          </a:extLst>
        </xdr:cNvPr>
        <xdr:cNvPicPr>
          <a:picLocks noChangeAspect="1"/>
        </xdr:cNvPicPr>
      </xdr:nvPicPr>
      <xdr:blipFill>
        <a:blip xmlns:r="http://schemas.openxmlformats.org/officeDocument/2006/relationships" r:embed="rId1"/>
        <a:stretch>
          <a:fillRect/>
        </a:stretch>
      </xdr:blipFill>
      <xdr:spPr>
        <a:xfrm>
          <a:off x="7172324" y="13331825"/>
          <a:ext cx="753105" cy="74675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4"/>
  <sheetViews>
    <sheetView tabSelected="1" topLeftCell="E10" zoomScaleNormal="100" workbookViewId="0">
      <selection activeCell="H13" sqref="H13"/>
    </sheetView>
  </sheetViews>
  <sheetFormatPr defaultRowHeight="15" x14ac:dyDescent="0.25"/>
  <cols>
    <col min="1" max="1" width="1.28515625" style="1" customWidth="1"/>
    <col min="2" max="2" width="5.7109375" style="1" bestFit="1" customWidth="1"/>
    <col min="3" max="3" width="51" style="4" customWidth="1"/>
    <col min="4" max="4" width="12.28515625" style="138" customWidth="1"/>
    <col min="5" max="5" width="10.5703125" style="21" customWidth="1"/>
    <col min="6" max="6" width="152.85546875" style="4" customWidth="1"/>
    <col min="7" max="7" width="35.85546875" style="5" customWidth="1"/>
    <col min="8" max="8" width="27.42578125" style="5" customWidth="1"/>
    <col min="9" max="9" width="22.85546875" style="5" customWidth="1"/>
    <col min="10" max="10" width="15.5703125" style="4" customWidth="1"/>
    <col min="11" max="11" width="30.7109375" style="1" hidden="1" customWidth="1"/>
    <col min="12" max="12" width="30.7109375" style="1" customWidth="1"/>
    <col min="13" max="13" width="28" style="1" customWidth="1"/>
    <col min="14" max="14" width="40.28515625" style="5" customWidth="1"/>
    <col min="15" max="15" width="27.28515625" style="5" customWidth="1"/>
    <col min="16" max="16" width="17.7109375" style="5" hidden="1" customWidth="1"/>
    <col min="17" max="17" width="21.28515625" style="1" customWidth="1"/>
    <col min="18" max="18" width="24.5703125" style="1" customWidth="1"/>
    <col min="19" max="19" width="19.85546875" style="1" customWidth="1"/>
    <col min="20" max="20" width="19.140625" style="1" customWidth="1"/>
    <col min="21" max="21" width="13.85546875" style="1" hidden="1" customWidth="1"/>
    <col min="22" max="22" width="35.5703125" style="16" customWidth="1"/>
    <col min="23" max="16384" width="9.140625" style="1"/>
  </cols>
  <sheetData>
    <row r="1" spans="1:22" ht="40.9" customHeight="1" x14ac:dyDescent="0.25">
      <c r="B1" s="2" t="s">
        <v>35</v>
      </c>
      <c r="C1" s="3"/>
      <c r="D1" s="3"/>
      <c r="E1" s="1"/>
      <c r="G1" s="4"/>
      <c r="V1" s="1"/>
    </row>
    <row r="2" spans="1:22" ht="18.75" x14ac:dyDescent="0.25">
      <c r="C2" s="1"/>
      <c r="D2" s="6"/>
      <c r="E2" s="7"/>
      <c r="G2" s="8"/>
      <c r="H2" s="9"/>
      <c r="I2" s="9"/>
      <c r="J2" s="9"/>
      <c r="K2" s="9"/>
      <c r="L2" s="9"/>
      <c r="M2" s="9"/>
      <c r="N2" s="9"/>
      <c r="O2" s="4"/>
      <c r="P2" s="4"/>
      <c r="R2" s="10"/>
      <c r="S2" s="10"/>
      <c r="U2" s="11"/>
      <c r="V2" s="12"/>
    </row>
    <row r="3" spans="1:22" x14ac:dyDescent="0.25">
      <c r="B3" s="13"/>
      <c r="C3" s="14" t="s">
        <v>0</v>
      </c>
      <c r="D3" s="15"/>
      <c r="E3" s="15"/>
      <c r="F3" s="15"/>
      <c r="G3" s="9"/>
      <c r="H3" s="9"/>
      <c r="I3" s="9"/>
      <c r="J3" s="9"/>
      <c r="K3" s="9"/>
      <c r="L3" s="9"/>
      <c r="M3" s="9"/>
      <c r="N3" s="9"/>
      <c r="O3" s="16"/>
      <c r="P3" s="16"/>
      <c r="Q3" s="10"/>
      <c r="R3" s="10"/>
      <c r="S3" s="10"/>
    </row>
    <row r="4" spans="1:22" ht="19.899999999999999" customHeight="1" thickBot="1" x14ac:dyDescent="0.3">
      <c r="B4" s="17"/>
      <c r="C4" s="18" t="s">
        <v>1</v>
      </c>
      <c r="D4" s="15"/>
      <c r="E4" s="15"/>
      <c r="F4" s="15"/>
      <c r="G4" s="15"/>
      <c r="H4" s="15"/>
      <c r="I4" s="10"/>
      <c r="J4" s="10"/>
      <c r="K4" s="10"/>
      <c r="L4" s="10"/>
      <c r="M4" s="10"/>
      <c r="N4" s="4"/>
      <c r="O4" s="4"/>
      <c r="P4" s="4"/>
      <c r="Q4" s="10"/>
      <c r="R4" s="10"/>
      <c r="S4" s="10"/>
    </row>
    <row r="5" spans="1:22" ht="27.75" customHeight="1" thickBot="1" x14ac:dyDescent="0.3">
      <c r="B5" s="19"/>
      <c r="C5" s="20"/>
      <c r="D5" s="21"/>
      <c r="G5" s="22" t="s">
        <v>2</v>
      </c>
      <c r="H5" s="23"/>
      <c r="I5" s="4"/>
      <c r="J5" s="1"/>
      <c r="N5" s="4"/>
      <c r="O5" s="24"/>
      <c r="P5" s="24"/>
      <c r="R5" s="25" t="s">
        <v>2</v>
      </c>
      <c r="V5" s="26"/>
    </row>
    <row r="6" spans="1:22" ht="70.5" customHeight="1" thickTop="1" thickBot="1" x14ac:dyDescent="0.3">
      <c r="B6" s="27" t="s">
        <v>3</v>
      </c>
      <c r="C6" s="28" t="s">
        <v>16</v>
      </c>
      <c r="D6" s="28" t="s">
        <v>4</v>
      </c>
      <c r="E6" s="28" t="s">
        <v>17</v>
      </c>
      <c r="F6" s="28" t="s">
        <v>18</v>
      </c>
      <c r="G6" s="29" t="s">
        <v>31</v>
      </c>
      <c r="H6" s="30" t="s">
        <v>33</v>
      </c>
      <c r="I6" s="31" t="s">
        <v>19</v>
      </c>
      <c r="J6" s="28" t="s">
        <v>20</v>
      </c>
      <c r="K6" s="28" t="s">
        <v>48</v>
      </c>
      <c r="L6" s="32" t="s">
        <v>21</v>
      </c>
      <c r="M6" s="33" t="s">
        <v>22</v>
      </c>
      <c r="N6" s="32" t="s">
        <v>23</v>
      </c>
      <c r="O6" s="28" t="s">
        <v>29</v>
      </c>
      <c r="P6" s="32" t="s">
        <v>24</v>
      </c>
      <c r="Q6" s="28" t="s">
        <v>5</v>
      </c>
      <c r="R6" s="34" t="s">
        <v>6</v>
      </c>
      <c r="S6" s="35" t="s">
        <v>7</v>
      </c>
      <c r="T6" s="35" t="s">
        <v>8</v>
      </c>
      <c r="U6" s="32" t="s">
        <v>25</v>
      </c>
      <c r="V6" s="32" t="s">
        <v>26</v>
      </c>
    </row>
    <row r="7" spans="1:22" ht="408.75" customHeight="1" thickTop="1" x14ac:dyDescent="0.25">
      <c r="A7" s="36"/>
      <c r="B7" s="37">
        <v>1</v>
      </c>
      <c r="C7" s="38" t="s">
        <v>58</v>
      </c>
      <c r="D7" s="39">
        <v>1</v>
      </c>
      <c r="E7" s="40" t="s">
        <v>32</v>
      </c>
      <c r="F7" s="41" t="s">
        <v>74</v>
      </c>
      <c r="G7" s="139"/>
      <c r="H7" s="139"/>
      <c r="I7" s="38" t="s">
        <v>47</v>
      </c>
      <c r="J7" s="42" t="s">
        <v>34</v>
      </c>
      <c r="K7" s="43"/>
      <c r="L7" s="44" t="s">
        <v>59</v>
      </c>
      <c r="M7" s="45" t="s">
        <v>49</v>
      </c>
      <c r="N7" s="45" t="s">
        <v>50</v>
      </c>
      <c r="O7" s="46" t="s">
        <v>51</v>
      </c>
      <c r="P7" s="47">
        <f>D7*Q7</f>
        <v>43000</v>
      </c>
      <c r="Q7" s="48">
        <v>43000</v>
      </c>
      <c r="R7" s="142"/>
      <c r="S7" s="49">
        <f>D7*R7</f>
        <v>0</v>
      </c>
      <c r="T7" s="50" t="str">
        <f>IF(R7+R8, IF(R7+R8&gt;Q7,"NEVYHOVUJE","VYHOVUJE")," ")</f>
        <v xml:space="preserve"> </v>
      </c>
      <c r="U7" s="51"/>
      <c r="V7" s="52" t="s">
        <v>11</v>
      </c>
    </row>
    <row r="8" spans="1:22" ht="66.75" customHeight="1" x14ac:dyDescent="0.25">
      <c r="A8" s="36"/>
      <c r="B8" s="53"/>
      <c r="C8" s="54"/>
      <c r="D8" s="55"/>
      <c r="E8" s="56"/>
      <c r="F8" s="57" t="s">
        <v>60</v>
      </c>
      <c r="G8" s="140"/>
      <c r="H8" s="58" t="s">
        <v>34</v>
      </c>
      <c r="I8" s="59"/>
      <c r="J8" s="60"/>
      <c r="K8" s="61"/>
      <c r="L8" s="62"/>
      <c r="M8" s="63"/>
      <c r="N8" s="63"/>
      <c r="O8" s="64"/>
      <c r="P8" s="65"/>
      <c r="Q8" s="66"/>
      <c r="R8" s="143"/>
      <c r="S8" s="67">
        <f>D7*R8</f>
        <v>0</v>
      </c>
      <c r="T8" s="68"/>
      <c r="U8" s="69"/>
      <c r="V8" s="70"/>
    </row>
    <row r="9" spans="1:22" ht="104.25" customHeight="1" x14ac:dyDescent="0.25">
      <c r="A9" s="36"/>
      <c r="B9" s="71">
        <v>2</v>
      </c>
      <c r="C9" s="72" t="s">
        <v>61</v>
      </c>
      <c r="D9" s="73">
        <v>2</v>
      </c>
      <c r="E9" s="74" t="s">
        <v>32</v>
      </c>
      <c r="F9" s="75" t="s">
        <v>62</v>
      </c>
      <c r="G9" s="141"/>
      <c r="H9" s="141"/>
      <c r="I9" s="59"/>
      <c r="J9" s="60"/>
      <c r="K9" s="61"/>
      <c r="L9" s="77"/>
      <c r="M9" s="63"/>
      <c r="N9" s="63"/>
      <c r="O9" s="64"/>
      <c r="P9" s="78">
        <f>D9*Q9</f>
        <v>12000</v>
      </c>
      <c r="Q9" s="79">
        <v>6000</v>
      </c>
      <c r="R9" s="144"/>
      <c r="S9" s="80">
        <f>D9*R9</f>
        <v>0</v>
      </c>
      <c r="T9" s="81" t="str">
        <f t="shared" ref="T9" si="0">IF(ISNUMBER(R9), IF(R9&gt;Q9,"NEVYHOVUJE","VYHOVUJE")," ")</f>
        <v xml:space="preserve"> </v>
      </c>
      <c r="U9" s="69"/>
      <c r="V9" s="82" t="s">
        <v>12</v>
      </c>
    </row>
    <row r="10" spans="1:22" ht="61.5" customHeight="1" x14ac:dyDescent="0.25">
      <c r="A10" s="36"/>
      <c r="B10" s="71">
        <v>3</v>
      </c>
      <c r="C10" s="83" t="s">
        <v>36</v>
      </c>
      <c r="D10" s="73">
        <v>1</v>
      </c>
      <c r="E10" s="74" t="s">
        <v>32</v>
      </c>
      <c r="F10" s="75" t="s">
        <v>63</v>
      </c>
      <c r="G10" s="141"/>
      <c r="H10" s="76" t="s">
        <v>34</v>
      </c>
      <c r="I10" s="59"/>
      <c r="J10" s="60"/>
      <c r="K10" s="61"/>
      <c r="L10" s="84"/>
      <c r="M10" s="85"/>
      <c r="N10" s="85"/>
      <c r="O10" s="64"/>
      <c r="P10" s="78">
        <f>D10*Q10</f>
        <v>2000</v>
      </c>
      <c r="Q10" s="79">
        <v>2000</v>
      </c>
      <c r="R10" s="144"/>
      <c r="S10" s="80">
        <f>D10*R10</f>
        <v>0</v>
      </c>
      <c r="T10" s="81" t="str">
        <f t="shared" ref="T10:T19" si="1">IF(ISNUMBER(R10), IF(R10&gt;Q10,"NEVYHOVUJE","VYHOVUJE")," ")</f>
        <v xml:space="preserve"> </v>
      </c>
      <c r="U10" s="69"/>
      <c r="V10" s="86" t="s">
        <v>14</v>
      </c>
    </row>
    <row r="11" spans="1:22" ht="201.75" customHeight="1" x14ac:dyDescent="0.25">
      <c r="A11" s="36"/>
      <c r="B11" s="71">
        <v>4</v>
      </c>
      <c r="C11" s="83" t="s">
        <v>37</v>
      </c>
      <c r="D11" s="73">
        <v>2</v>
      </c>
      <c r="E11" s="74" t="s">
        <v>32</v>
      </c>
      <c r="F11" s="75" t="s">
        <v>64</v>
      </c>
      <c r="G11" s="141"/>
      <c r="H11" s="76" t="s">
        <v>34</v>
      </c>
      <c r="I11" s="59"/>
      <c r="J11" s="60"/>
      <c r="K11" s="61"/>
      <c r="L11" s="84"/>
      <c r="M11" s="87" t="s">
        <v>56</v>
      </c>
      <c r="N11" s="88" t="s">
        <v>50</v>
      </c>
      <c r="O11" s="64"/>
      <c r="P11" s="78">
        <f>D11*Q11</f>
        <v>6000</v>
      </c>
      <c r="Q11" s="79">
        <v>3000</v>
      </c>
      <c r="R11" s="144"/>
      <c r="S11" s="80">
        <f>D11*R11</f>
        <v>0</v>
      </c>
      <c r="T11" s="81" t="str">
        <f t="shared" si="1"/>
        <v xml:space="preserve"> </v>
      </c>
      <c r="U11" s="69"/>
      <c r="V11" s="89" t="s">
        <v>13</v>
      </c>
    </row>
    <row r="12" spans="1:22" ht="84" customHeight="1" x14ac:dyDescent="0.25">
      <c r="A12" s="36"/>
      <c r="B12" s="71">
        <v>5</v>
      </c>
      <c r="C12" s="83" t="s">
        <v>38</v>
      </c>
      <c r="D12" s="73">
        <v>1</v>
      </c>
      <c r="E12" s="74" t="s">
        <v>32</v>
      </c>
      <c r="F12" s="75" t="s">
        <v>65</v>
      </c>
      <c r="G12" s="141"/>
      <c r="H12" s="76" t="s">
        <v>34</v>
      </c>
      <c r="I12" s="59"/>
      <c r="J12" s="60"/>
      <c r="K12" s="61"/>
      <c r="L12" s="84"/>
      <c r="M12" s="90" t="s">
        <v>52</v>
      </c>
      <c r="N12" s="90" t="s">
        <v>53</v>
      </c>
      <c r="O12" s="64"/>
      <c r="P12" s="78">
        <f>D12*Q12</f>
        <v>500</v>
      </c>
      <c r="Q12" s="79">
        <v>500</v>
      </c>
      <c r="R12" s="144"/>
      <c r="S12" s="80">
        <f>D12*R12</f>
        <v>0</v>
      </c>
      <c r="T12" s="81" t="str">
        <f t="shared" si="1"/>
        <v xml:space="preserve"> </v>
      </c>
      <c r="U12" s="69"/>
      <c r="V12" s="70"/>
    </row>
    <row r="13" spans="1:22" ht="128.25" customHeight="1" x14ac:dyDescent="0.25">
      <c r="A13" s="36"/>
      <c r="B13" s="71">
        <v>6</v>
      </c>
      <c r="C13" s="83" t="s">
        <v>39</v>
      </c>
      <c r="D13" s="73">
        <v>1</v>
      </c>
      <c r="E13" s="74" t="s">
        <v>32</v>
      </c>
      <c r="F13" s="75" t="s">
        <v>66</v>
      </c>
      <c r="G13" s="141"/>
      <c r="H13" s="141"/>
      <c r="I13" s="59"/>
      <c r="J13" s="60"/>
      <c r="K13" s="61"/>
      <c r="L13" s="84"/>
      <c r="M13" s="91"/>
      <c r="N13" s="91"/>
      <c r="O13" s="64"/>
      <c r="P13" s="78">
        <f>D13*Q13</f>
        <v>10000</v>
      </c>
      <c r="Q13" s="79">
        <v>10000</v>
      </c>
      <c r="R13" s="144"/>
      <c r="S13" s="80">
        <f>D13*R13</f>
        <v>0</v>
      </c>
      <c r="T13" s="81" t="str">
        <f t="shared" si="1"/>
        <v xml:space="preserve"> </v>
      </c>
      <c r="U13" s="69"/>
      <c r="V13" s="86" t="s">
        <v>12</v>
      </c>
    </row>
    <row r="14" spans="1:22" ht="342" customHeight="1" x14ac:dyDescent="0.25">
      <c r="A14" s="36"/>
      <c r="B14" s="71">
        <v>7</v>
      </c>
      <c r="C14" s="83" t="s">
        <v>40</v>
      </c>
      <c r="D14" s="73">
        <v>2</v>
      </c>
      <c r="E14" s="74" t="s">
        <v>32</v>
      </c>
      <c r="F14" s="75" t="s">
        <v>67</v>
      </c>
      <c r="G14" s="141"/>
      <c r="H14" s="76" t="s">
        <v>34</v>
      </c>
      <c r="I14" s="59"/>
      <c r="J14" s="60"/>
      <c r="K14" s="61"/>
      <c r="L14" s="84"/>
      <c r="M14" s="90" t="s">
        <v>54</v>
      </c>
      <c r="N14" s="90" t="s">
        <v>53</v>
      </c>
      <c r="O14" s="64"/>
      <c r="P14" s="78">
        <f>D14*Q14</f>
        <v>3600</v>
      </c>
      <c r="Q14" s="79">
        <v>1800</v>
      </c>
      <c r="R14" s="144"/>
      <c r="S14" s="80">
        <f>D14*R14</f>
        <v>0</v>
      </c>
      <c r="T14" s="81" t="str">
        <f t="shared" si="1"/>
        <v xml:space="preserve"> </v>
      </c>
      <c r="U14" s="69"/>
      <c r="V14" s="92" t="s">
        <v>13</v>
      </c>
    </row>
    <row r="15" spans="1:22" ht="153.75" customHeight="1" x14ac:dyDescent="0.25">
      <c r="A15" s="36"/>
      <c r="B15" s="71">
        <v>8</v>
      </c>
      <c r="C15" s="83" t="s">
        <v>41</v>
      </c>
      <c r="D15" s="73">
        <v>1</v>
      </c>
      <c r="E15" s="74" t="s">
        <v>32</v>
      </c>
      <c r="F15" s="75" t="s">
        <v>68</v>
      </c>
      <c r="G15" s="141"/>
      <c r="H15" s="76" t="s">
        <v>34</v>
      </c>
      <c r="I15" s="59"/>
      <c r="J15" s="60"/>
      <c r="K15" s="61"/>
      <c r="L15" s="84"/>
      <c r="M15" s="91"/>
      <c r="N15" s="91"/>
      <c r="O15" s="64"/>
      <c r="P15" s="78">
        <f>D15*Q15</f>
        <v>250</v>
      </c>
      <c r="Q15" s="79">
        <v>250</v>
      </c>
      <c r="R15" s="144"/>
      <c r="S15" s="80">
        <f>D15*R15</f>
        <v>0</v>
      </c>
      <c r="T15" s="81" t="str">
        <f t="shared" si="1"/>
        <v xml:space="preserve"> </v>
      </c>
      <c r="U15" s="69"/>
      <c r="V15" s="70"/>
    </row>
    <row r="16" spans="1:22" ht="195.75" customHeight="1" x14ac:dyDescent="0.25">
      <c r="A16" s="36"/>
      <c r="B16" s="71">
        <v>9</v>
      </c>
      <c r="C16" s="83" t="s">
        <v>42</v>
      </c>
      <c r="D16" s="73">
        <v>1</v>
      </c>
      <c r="E16" s="74" t="s">
        <v>32</v>
      </c>
      <c r="F16" s="75" t="s">
        <v>69</v>
      </c>
      <c r="G16" s="141"/>
      <c r="H16" s="76" t="s">
        <v>34</v>
      </c>
      <c r="I16" s="59"/>
      <c r="J16" s="60"/>
      <c r="K16" s="61"/>
      <c r="L16" s="84"/>
      <c r="M16" s="87" t="s">
        <v>56</v>
      </c>
      <c r="N16" s="88" t="s">
        <v>50</v>
      </c>
      <c r="O16" s="64"/>
      <c r="P16" s="78">
        <f>D16*Q16</f>
        <v>9200</v>
      </c>
      <c r="Q16" s="79">
        <v>9200</v>
      </c>
      <c r="R16" s="144"/>
      <c r="S16" s="80">
        <f>D16*R16</f>
        <v>0</v>
      </c>
      <c r="T16" s="81" t="str">
        <f t="shared" si="1"/>
        <v xml:space="preserve"> </v>
      </c>
      <c r="U16" s="69"/>
      <c r="V16" s="89" t="s">
        <v>15</v>
      </c>
    </row>
    <row r="17" spans="1:22" ht="298.5" customHeight="1" x14ac:dyDescent="0.25">
      <c r="A17" s="36"/>
      <c r="B17" s="71">
        <v>10</v>
      </c>
      <c r="C17" s="83" t="s">
        <v>43</v>
      </c>
      <c r="D17" s="73">
        <v>1</v>
      </c>
      <c r="E17" s="74" t="s">
        <v>32</v>
      </c>
      <c r="F17" s="75" t="s">
        <v>70</v>
      </c>
      <c r="G17" s="141"/>
      <c r="H17" s="76" t="s">
        <v>34</v>
      </c>
      <c r="I17" s="59"/>
      <c r="J17" s="60"/>
      <c r="K17" s="61"/>
      <c r="L17" s="84"/>
      <c r="M17" s="88" t="s">
        <v>55</v>
      </c>
      <c r="N17" s="88" t="s">
        <v>50</v>
      </c>
      <c r="O17" s="64"/>
      <c r="P17" s="78">
        <f>D17*Q17</f>
        <v>4000</v>
      </c>
      <c r="Q17" s="79">
        <v>4000</v>
      </c>
      <c r="R17" s="144"/>
      <c r="S17" s="80">
        <f>D17*R17</f>
        <v>0</v>
      </c>
      <c r="T17" s="81" t="str">
        <f t="shared" si="1"/>
        <v xml:space="preserve"> </v>
      </c>
      <c r="U17" s="69"/>
      <c r="V17" s="70"/>
    </row>
    <row r="18" spans="1:22" ht="176.25" customHeight="1" x14ac:dyDescent="0.25">
      <c r="A18" s="36"/>
      <c r="B18" s="71">
        <v>11</v>
      </c>
      <c r="C18" s="83" t="s">
        <v>44</v>
      </c>
      <c r="D18" s="73">
        <v>1</v>
      </c>
      <c r="E18" s="74" t="s">
        <v>32</v>
      </c>
      <c r="F18" s="75" t="s">
        <v>71</v>
      </c>
      <c r="G18" s="141"/>
      <c r="H18" s="76" t="s">
        <v>34</v>
      </c>
      <c r="I18" s="59"/>
      <c r="J18" s="60"/>
      <c r="K18" s="61"/>
      <c r="L18" s="84"/>
      <c r="M18" s="87" t="s">
        <v>57</v>
      </c>
      <c r="N18" s="88" t="s">
        <v>50</v>
      </c>
      <c r="O18" s="64"/>
      <c r="P18" s="78">
        <f>D18*Q18</f>
        <v>2500</v>
      </c>
      <c r="Q18" s="79">
        <v>2500</v>
      </c>
      <c r="R18" s="144"/>
      <c r="S18" s="80">
        <f>D18*R18</f>
        <v>0</v>
      </c>
      <c r="T18" s="81" t="str">
        <f t="shared" si="1"/>
        <v xml:space="preserve"> </v>
      </c>
      <c r="U18" s="69"/>
      <c r="V18" s="89" t="s">
        <v>13</v>
      </c>
    </row>
    <row r="19" spans="1:22" ht="109.5" customHeight="1" x14ac:dyDescent="0.25">
      <c r="A19" s="36"/>
      <c r="B19" s="71">
        <v>12</v>
      </c>
      <c r="C19" s="93" t="s">
        <v>45</v>
      </c>
      <c r="D19" s="73">
        <v>3</v>
      </c>
      <c r="E19" s="74" t="s">
        <v>32</v>
      </c>
      <c r="F19" s="75" t="s">
        <v>72</v>
      </c>
      <c r="G19" s="141"/>
      <c r="H19" s="76" t="s">
        <v>34</v>
      </c>
      <c r="I19" s="59"/>
      <c r="J19" s="60"/>
      <c r="K19" s="61"/>
      <c r="L19" s="84"/>
      <c r="M19" s="94" t="s">
        <v>56</v>
      </c>
      <c r="N19" s="95" t="s">
        <v>50</v>
      </c>
      <c r="O19" s="64"/>
      <c r="P19" s="78">
        <f>D19*Q19</f>
        <v>18000</v>
      </c>
      <c r="Q19" s="79">
        <v>6000</v>
      </c>
      <c r="R19" s="144"/>
      <c r="S19" s="80">
        <f>D19*R19</f>
        <v>0</v>
      </c>
      <c r="T19" s="81" t="str">
        <f t="shared" si="1"/>
        <v xml:space="preserve"> </v>
      </c>
      <c r="U19" s="69"/>
      <c r="V19" s="96"/>
    </row>
    <row r="20" spans="1:22" ht="99.75" customHeight="1" thickBot="1" x14ac:dyDescent="0.3">
      <c r="A20" s="36"/>
      <c r="B20" s="97">
        <v>13</v>
      </c>
      <c r="C20" s="98" t="s">
        <v>46</v>
      </c>
      <c r="D20" s="99">
        <v>1</v>
      </c>
      <c r="E20" s="100" t="s">
        <v>32</v>
      </c>
      <c r="F20" s="101" t="s">
        <v>73</v>
      </c>
      <c r="G20" s="141"/>
      <c r="H20" s="102" t="s">
        <v>34</v>
      </c>
      <c r="I20" s="103"/>
      <c r="J20" s="104"/>
      <c r="K20" s="105"/>
      <c r="L20" s="106"/>
      <c r="M20" s="107"/>
      <c r="N20" s="107"/>
      <c r="O20" s="108"/>
      <c r="P20" s="109">
        <f>D20*Q20</f>
        <v>1000</v>
      </c>
      <c r="Q20" s="110">
        <v>1000</v>
      </c>
      <c r="R20" s="144"/>
      <c r="S20" s="111">
        <f>D20*R20</f>
        <v>0</v>
      </c>
      <c r="T20" s="112" t="str">
        <f t="shared" ref="T20" si="2">IF(ISNUMBER(R20), IF(R20&gt;Q20,"NEVYHOVUJE","VYHOVUJE")," ")</f>
        <v xml:space="preserve"> </v>
      </c>
      <c r="U20" s="113"/>
      <c r="V20" s="114"/>
    </row>
    <row r="21" spans="1:22" ht="17.45" customHeight="1" thickTop="1" thickBot="1" x14ac:dyDescent="0.3">
      <c r="B21" s="115"/>
      <c r="C21" s="1"/>
      <c r="D21" s="1"/>
      <c r="E21" s="1"/>
      <c r="F21" s="1"/>
      <c r="G21" s="1"/>
      <c r="H21" s="1"/>
      <c r="I21" s="1"/>
      <c r="J21" s="1"/>
      <c r="N21" s="1"/>
      <c r="O21" s="1"/>
      <c r="P21" s="1"/>
    </row>
    <row r="22" spans="1:22" ht="51.75" customHeight="1" thickTop="1" thickBot="1" x14ac:dyDescent="0.3">
      <c r="B22" s="116" t="s">
        <v>28</v>
      </c>
      <c r="C22" s="116"/>
      <c r="D22" s="116"/>
      <c r="E22" s="116"/>
      <c r="F22" s="116"/>
      <c r="G22" s="116"/>
      <c r="H22" s="117"/>
      <c r="I22" s="117"/>
      <c r="J22" s="118"/>
      <c r="K22" s="118"/>
      <c r="L22" s="26"/>
      <c r="M22" s="26"/>
      <c r="N22" s="26"/>
      <c r="O22" s="119"/>
      <c r="P22" s="119"/>
      <c r="Q22" s="120" t="s">
        <v>9</v>
      </c>
      <c r="R22" s="121" t="s">
        <v>10</v>
      </c>
      <c r="S22" s="122"/>
      <c r="T22" s="123"/>
      <c r="U22" s="124"/>
      <c r="V22" s="125"/>
    </row>
    <row r="23" spans="1:22" ht="50.45" customHeight="1" thickTop="1" thickBot="1" x14ac:dyDescent="0.3">
      <c r="B23" s="126" t="s">
        <v>27</v>
      </c>
      <c r="C23" s="126"/>
      <c r="D23" s="126"/>
      <c r="E23" s="126"/>
      <c r="F23" s="126"/>
      <c r="G23" s="126"/>
      <c r="H23" s="126"/>
      <c r="I23" s="127"/>
      <c r="L23" s="6"/>
      <c r="M23" s="6"/>
      <c r="N23" s="6"/>
      <c r="O23" s="128"/>
      <c r="P23" s="128"/>
      <c r="Q23" s="129">
        <f>SUM(P7:P20)</f>
        <v>112050</v>
      </c>
      <c r="R23" s="130">
        <f>SUM(S7:S20)</f>
        <v>0</v>
      </c>
      <c r="S23" s="131"/>
      <c r="T23" s="132"/>
    </row>
    <row r="24" spans="1:22" ht="15.75" thickTop="1" x14ac:dyDescent="0.25">
      <c r="B24" s="133" t="s">
        <v>30</v>
      </c>
      <c r="C24" s="133"/>
      <c r="D24" s="133"/>
      <c r="E24" s="133"/>
      <c r="F24" s="133"/>
      <c r="G24" s="133"/>
      <c r="H24" s="15"/>
      <c r="I24" s="10"/>
      <c r="J24" s="10"/>
      <c r="K24" s="10"/>
      <c r="L24" s="10"/>
      <c r="M24" s="10"/>
      <c r="N24" s="16"/>
      <c r="O24" s="16"/>
      <c r="P24" s="16"/>
      <c r="Q24" s="10"/>
      <c r="R24" s="10"/>
      <c r="S24" s="10"/>
    </row>
    <row r="25" spans="1:22" x14ac:dyDescent="0.25">
      <c r="B25" s="134"/>
      <c r="C25" s="134"/>
      <c r="D25" s="134"/>
      <c r="E25" s="134"/>
      <c r="F25" s="134"/>
      <c r="G25" s="15"/>
      <c r="H25" s="15"/>
      <c r="I25" s="10"/>
      <c r="J25" s="10"/>
      <c r="K25" s="10"/>
      <c r="L25" s="10"/>
      <c r="M25" s="10"/>
      <c r="N25" s="16"/>
      <c r="O25" s="16"/>
      <c r="P25" s="16"/>
      <c r="Q25" s="10"/>
      <c r="R25" s="10"/>
      <c r="S25" s="10"/>
    </row>
    <row r="26" spans="1:22" x14ac:dyDescent="0.25">
      <c r="B26" s="134"/>
      <c r="C26" s="134"/>
      <c r="D26" s="134"/>
      <c r="E26" s="134"/>
      <c r="F26" s="134"/>
      <c r="G26" s="15"/>
      <c r="H26" s="15"/>
      <c r="I26" s="10"/>
      <c r="J26" s="10"/>
      <c r="K26" s="10"/>
      <c r="L26" s="10"/>
      <c r="M26" s="10"/>
      <c r="N26" s="16"/>
      <c r="O26" s="16"/>
      <c r="P26" s="16"/>
      <c r="Q26" s="10"/>
      <c r="R26" s="10"/>
      <c r="S26" s="10"/>
    </row>
    <row r="27" spans="1:22" x14ac:dyDescent="0.25">
      <c r="B27" s="135"/>
      <c r="C27" s="136"/>
      <c r="D27" s="136"/>
      <c r="E27" s="136"/>
      <c r="F27" s="136"/>
      <c r="G27" s="15"/>
      <c r="H27" s="15"/>
      <c r="I27" s="10"/>
      <c r="J27" s="10"/>
      <c r="K27" s="10"/>
      <c r="L27" s="10"/>
      <c r="M27" s="10"/>
      <c r="N27" s="16"/>
      <c r="O27" s="16"/>
      <c r="P27" s="16"/>
      <c r="Q27" s="10"/>
      <c r="R27" s="10"/>
      <c r="S27" s="10"/>
    </row>
    <row r="28" spans="1:22" ht="19.899999999999999" customHeight="1" x14ac:dyDescent="0.25">
      <c r="C28" s="118"/>
      <c r="D28" s="137"/>
      <c r="E28" s="118"/>
      <c r="F28" s="118"/>
      <c r="G28" s="15"/>
      <c r="H28" s="15"/>
      <c r="I28" s="10"/>
      <c r="J28" s="10"/>
      <c r="K28" s="10"/>
      <c r="L28" s="10"/>
      <c r="M28" s="10"/>
      <c r="N28" s="16"/>
      <c r="O28" s="16"/>
      <c r="P28" s="16"/>
      <c r="Q28" s="10"/>
      <c r="R28" s="10"/>
      <c r="S28" s="10"/>
    </row>
    <row r="29" spans="1:22" ht="19.899999999999999" customHeight="1" x14ac:dyDescent="0.25">
      <c r="C29" s="118"/>
      <c r="D29" s="137"/>
      <c r="E29" s="118"/>
      <c r="F29" s="118"/>
      <c r="G29" s="15"/>
      <c r="H29" s="15"/>
      <c r="I29" s="10"/>
      <c r="J29" s="10"/>
      <c r="K29" s="10"/>
      <c r="L29" s="10"/>
      <c r="M29" s="10"/>
      <c r="N29" s="16"/>
      <c r="O29" s="16"/>
      <c r="P29" s="16"/>
      <c r="Q29" s="10"/>
      <c r="R29" s="10"/>
      <c r="S29" s="10"/>
    </row>
    <row r="30" spans="1:22" ht="19.899999999999999" customHeight="1" x14ac:dyDescent="0.25">
      <c r="C30" s="118"/>
      <c r="D30" s="137"/>
      <c r="E30" s="118"/>
      <c r="F30" s="118"/>
      <c r="G30" s="15"/>
      <c r="H30" s="15"/>
      <c r="I30" s="10"/>
      <c r="J30" s="10"/>
      <c r="K30" s="10"/>
      <c r="L30" s="10"/>
      <c r="M30" s="10"/>
      <c r="N30" s="16"/>
      <c r="O30" s="16"/>
      <c r="P30" s="16"/>
      <c r="Q30" s="10"/>
      <c r="R30" s="10"/>
      <c r="S30" s="10"/>
    </row>
    <row r="31" spans="1:22" ht="19.899999999999999" customHeight="1" x14ac:dyDescent="0.25">
      <c r="C31" s="118"/>
      <c r="D31" s="137"/>
      <c r="E31" s="118"/>
      <c r="F31" s="118"/>
      <c r="G31" s="15"/>
      <c r="H31" s="15"/>
      <c r="I31" s="10"/>
      <c r="J31" s="10"/>
      <c r="K31" s="10"/>
      <c r="L31" s="10"/>
      <c r="M31" s="10"/>
      <c r="N31" s="16"/>
      <c r="O31" s="16"/>
      <c r="P31" s="16"/>
      <c r="Q31" s="10"/>
      <c r="R31" s="10"/>
      <c r="S31" s="10"/>
    </row>
    <row r="32" spans="1:22" ht="19.899999999999999" customHeight="1" x14ac:dyDescent="0.25">
      <c r="C32" s="118"/>
      <c r="D32" s="137"/>
      <c r="E32" s="118"/>
      <c r="F32" s="118"/>
      <c r="G32" s="15"/>
      <c r="H32" s="15"/>
      <c r="I32" s="10"/>
      <c r="J32" s="10"/>
      <c r="K32" s="10"/>
      <c r="L32" s="10"/>
      <c r="M32" s="10"/>
      <c r="N32" s="16"/>
      <c r="O32" s="16"/>
      <c r="P32" s="16"/>
      <c r="Q32" s="10"/>
      <c r="R32" s="10"/>
      <c r="S32" s="10"/>
    </row>
    <row r="33" spans="3:19" ht="19.899999999999999" customHeight="1" x14ac:dyDescent="0.25">
      <c r="C33" s="118"/>
      <c r="D33" s="137"/>
      <c r="E33" s="118"/>
      <c r="F33" s="118"/>
      <c r="G33" s="15"/>
      <c r="H33" s="15"/>
      <c r="I33" s="10"/>
      <c r="J33" s="10"/>
      <c r="K33" s="10"/>
      <c r="L33" s="10"/>
      <c r="M33" s="10"/>
      <c r="N33" s="16"/>
      <c r="O33" s="16"/>
      <c r="P33" s="16"/>
      <c r="Q33" s="10"/>
      <c r="R33" s="10"/>
      <c r="S33" s="10"/>
    </row>
    <row r="34" spans="3:19" ht="19.899999999999999" customHeight="1" x14ac:dyDescent="0.25">
      <c r="C34" s="118"/>
      <c r="D34" s="137"/>
      <c r="E34" s="118"/>
      <c r="F34" s="118"/>
      <c r="G34" s="15"/>
      <c r="H34" s="15"/>
      <c r="I34" s="10"/>
      <c r="J34" s="10"/>
      <c r="K34" s="10"/>
      <c r="L34" s="10"/>
      <c r="M34" s="10"/>
      <c r="N34" s="16"/>
      <c r="O34" s="16"/>
      <c r="P34" s="16"/>
      <c r="Q34" s="10"/>
      <c r="R34" s="10"/>
      <c r="S34" s="10"/>
    </row>
    <row r="35" spans="3:19" ht="19.899999999999999" customHeight="1" x14ac:dyDescent="0.25">
      <c r="C35" s="118"/>
      <c r="D35" s="137"/>
      <c r="E35" s="118"/>
      <c r="F35" s="118"/>
      <c r="G35" s="15"/>
      <c r="H35" s="15"/>
      <c r="I35" s="10"/>
      <c r="J35" s="10"/>
      <c r="K35" s="10"/>
      <c r="L35" s="10"/>
      <c r="M35" s="10"/>
      <c r="N35" s="16"/>
      <c r="O35" s="16"/>
      <c r="P35" s="16"/>
      <c r="Q35" s="10"/>
      <c r="R35" s="10"/>
      <c r="S35" s="10"/>
    </row>
    <row r="36" spans="3:19" ht="19.899999999999999" customHeight="1" x14ac:dyDescent="0.25">
      <c r="C36" s="118"/>
      <c r="D36" s="137"/>
      <c r="E36" s="118"/>
      <c r="F36" s="118"/>
      <c r="G36" s="15"/>
      <c r="H36" s="15"/>
      <c r="I36" s="10"/>
      <c r="J36" s="10"/>
      <c r="K36" s="10"/>
      <c r="L36" s="10"/>
      <c r="M36" s="10"/>
      <c r="N36" s="16"/>
      <c r="O36" s="16"/>
      <c r="P36" s="16"/>
      <c r="Q36" s="10"/>
      <c r="R36" s="10"/>
      <c r="S36" s="10"/>
    </row>
    <row r="37" spans="3:19" ht="19.899999999999999" customHeight="1" x14ac:dyDescent="0.25">
      <c r="C37" s="118"/>
      <c r="D37" s="137"/>
      <c r="E37" s="118"/>
      <c r="F37" s="118"/>
      <c r="G37" s="15"/>
      <c r="H37" s="15"/>
      <c r="I37" s="10"/>
      <c r="J37" s="10"/>
      <c r="K37" s="10"/>
      <c r="L37" s="10"/>
      <c r="M37" s="10"/>
      <c r="N37" s="16"/>
      <c r="O37" s="16"/>
      <c r="P37" s="16"/>
      <c r="Q37" s="10"/>
      <c r="R37" s="10"/>
      <c r="S37" s="10"/>
    </row>
    <row r="38" spans="3:19" ht="19.899999999999999" customHeight="1" x14ac:dyDescent="0.25">
      <c r="C38" s="118"/>
      <c r="D38" s="137"/>
      <c r="E38" s="118"/>
      <c r="F38" s="118"/>
      <c r="G38" s="15"/>
      <c r="H38" s="15"/>
      <c r="I38" s="10"/>
      <c r="J38" s="10"/>
      <c r="K38" s="10"/>
      <c r="L38" s="10"/>
      <c r="M38" s="10"/>
      <c r="N38" s="16"/>
      <c r="O38" s="16"/>
      <c r="P38" s="16"/>
      <c r="Q38" s="10"/>
      <c r="R38" s="10"/>
      <c r="S38" s="10"/>
    </row>
    <row r="39" spans="3:19" ht="19.899999999999999" customHeight="1" x14ac:dyDescent="0.25">
      <c r="C39" s="118"/>
      <c r="D39" s="137"/>
      <c r="E39" s="118"/>
      <c r="F39" s="118"/>
      <c r="G39" s="15"/>
      <c r="H39" s="15"/>
      <c r="I39" s="10"/>
      <c r="J39" s="10"/>
      <c r="K39" s="10"/>
      <c r="L39" s="10"/>
      <c r="M39" s="10"/>
      <c r="N39" s="16"/>
      <c r="O39" s="16"/>
      <c r="P39" s="16"/>
      <c r="Q39" s="10"/>
      <c r="R39" s="10"/>
      <c r="S39" s="10"/>
    </row>
    <row r="40" spans="3:19" ht="19.899999999999999" customHeight="1" x14ac:dyDescent="0.25">
      <c r="C40" s="118"/>
      <c r="D40" s="137"/>
      <c r="E40" s="118"/>
      <c r="F40" s="118"/>
      <c r="G40" s="15"/>
      <c r="H40" s="15"/>
      <c r="I40" s="10"/>
      <c r="J40" s="10"/>
      <c r="K40" s="10"/>
      <c r="L40" s="10"/>
      <c r="M40" s="10"/>
      <c r="N40" s="16"/>
      <c r="O40" s="16"/>
      <c r="P40" s="16"/>
      <c r="Q40" s="10"/>
      <c r="R40" s="10"/>
      <c r="S40" s="10"/>
    </row>
    <row r="41" spans="3:19" ht="19.899999999999999" customHeight="1" x14ac:dyDescent="0.25">
      <c r="C41" s="118"/>
      <c r="D41" s="137"/>
      <c r="E41" s="118"/>
      <c r="F41" s="118"/>
      <c r="G41" s="15"/>
      <c r="H41" s="15"/>
      <c r="I41" s="10"/>
      <c r="J41" s="10"/>
      <c r="K41" s="10"/>
      <c r="L41" s="10"/>
      <c r="M41" s="10"/>
      <c r="N41" s="16"/>
      <c r="O41" s="16"/>
      <c r="P41" s="16"/>
      <c r="Q41" s="10"/>
      <c r="R41" s="10"/>
      <c r="S41" s="10"/>
    </row>
    <row r="42" spans="3:19" ht="19.899999999999999" customHeight="1" x14ac:dyDescent="0.25">
      <c r="C42" s="118"/>
      <c r="D42" s="137"/>
      <c r="E42" s="118"/>
      <c r="F42" s="118"/>
      <c r="G42" s="15"/>
      <c r="H42" s="15"/>
      <c r="I42" s="10"/>
      <c r="J42" s="10"/>
      <c r="K42" s="10"/>
      <c r="L42" s="10"/>
      <c r="M42" s="10"/>
      <c r="N42" s="16"/>
      <c r="O42" s="16"/>
      <c r="P42" s="16"/>
      <c r="Q42" s="10"/>
      <c r="R42" s="10"/>
      <c r="S42" s="10"/>
    </row>
    <row r="43" spans="3:19" ht="19.899999999999999" customHeight="1" x14ac:dyDescent="0.25">
      <c r="C43" s="118"/>
      <c r="D43" s="137"/>
      <c r="E43" s="118"/>
      <c r="F43" s="118"/>
      <c r="G43" s="15"/>
      <c r="H43" s="15"/>
      <c r="I43" s="10"/>
      <c r="J43" s="10"/>
      <c r="K43" s="10"/>
      <c r="L43" s="10"/>
      <c r="M43" s="10"/>
      <c r="N43" s="16"/>
      <c r="O43" s="16"/>
      <c r="P43" s="16"/>
      <c r="Q43" s="10"/>
      <c r="R43" s="10"/>
      <c r="S43" s="10"/>
    </row>
    <row r="44" spans="3:19" ht="19.899999999999999" customHeight="1" x14ac:dyDescent="0.25">
      <c r="C44" s="118"/>
      <c r="D44" s="137"/>
      <c r="E44" s="118"/>
      <c r="F44" s="118"/>
      <c r="G44" s="15"/>
      <c r="H44" s="15"/>
      <c r="I44" s="10"/>
      <c r="J44" s="10"/>
      <c r="K44" s="10"/>
      <c r="L44" s="10"/>
      <c r="M44" s="10"/>
      <c r="N44" s="16"/>
      <c r="O44" s="16"/>
      <c r="P44" s="16"/>
      <c r="Q44" s="10"/>
      <c r="R44" s="10"/>
      <c r="S44" s="10"/>
    </row>
    <row r="45" spans="3:19" ht="19.899999999999999" customHeight="1" x14ac:dyDescent="0.25">
      <c r="C45" s="118"/>
      <c r="D45" s="137"/>
      <c r="E45" s="118"/>
      <c r="F45" s="118"/>
      <c r="G45" s="15"/>
      <c r="H45" s="15"/>
      <c r="I45" s="10"/>
      <c r="J45" s="10"/>
      <c r="K45" s="10"/>
      <c r="L45" s="10"/>
      <c r="M45" s="10"/>
      <c r="N45" s="16"/>
      <c r="O45" s="16"/>
      <c r="P45" s="16"/>
      <c r="Q45" s="10"/>
      <c r="R45" s="10"/>
      <c r="S45" s="10"/>
    </row>
    <row r="46" spans="3:19" ht="19.899999999999999" customHeight="1" x14ac:dyDescent="0.25">
      <c r="C46" s="118"/>
      <c r="D46" s="137"/>
      <c r="E46" s="118"/>
      <c r="F46" s="118"/>
      <c r="G46" s="15"/>
      <c r="H46" s="15"/>
      <c r="I46" s="10"/>
      <c r="J46" s="10"/>
      <c r="K46" s="10"/>
      <c r="L46" s="10"/>
      <c r="M46" s="10"/>
      <c r="N46" s="16"/>
      <c r="O46" s="16"/>
      <c r="P46" s="16"/>
      <c r="Q46" s="10"/>
      <c r="R46" s="10"/>
      <c r="S46" s="10"/>
    </row>
    <row r="47" spans="3:19" ht="19.899999999999999" customHeight="1" x14ac:dyDescent="0.25">
      <c r="C47" s="118"/>
      <c r="D47" s="137"/>
      <c r="E47" s="118"/>
      <c r="F47" s="118"/>
      <c r="G47" s="15"/>
      <c r="H47" s="15"/>
      <c r="I47" s="10"/>
      <c r="J47" s="10"/>
      <c r="K47" s="10"/>
      <c r="L47" s="10"/>
      <c r="M47" s="10"/>
      <c r="N47" s="16"/>
      <c r="O47" s="16"/>
      <c r="P47" s="16"/>
      <c r="Q47" s="10"/>
      <c r="R47" s="10"/>
      <c r="S47" s="10"/>
    </row>
    <row r="48" spans="3:19" ht="19.899999999999999" customHeight="1" x14ac:dyDescent="0.25">
      <c r="C48" s="118"/>
      <c r="D48" s="137"/>
      <c r="E48" s="118"/>
      <c r="F48" s="118"/>
      <c r="G48" s="15"/>
      <c r="H48" s="15"/>
      <c r="I48" s="10"/>
      <c r="J48" s="10"/>
      <c r="K48" s="10"/>
      <c r="L48" s="10"/>
      <c r="M48" s="10"/>
      <c r="N48" s="16"/>
      <c r="O48" s="16"/>
      <c r="P48" s="16"/>
      <c r="Q48" s="10"/>
      <c r="R48" s="10"/>
      <c r="S48" s="10"/>
    </row>
    <row r="49" spans="3:19" ht="19.899999999999999" customHeight="1" x14ac:dyDescent="0.25">
      <c r="C49" s="118"/>
      <c r="D49" s="137"/>
      <c r="E49" s="118"/>
      <c r="F49" s="118"/>
      <c r="G49" s="15"/>
      <c r="H49" s="15"/>
      <c r="I49" s="10"/>
      <c r="J49" s="10"/>
      <c r="K49" s="10"/>
      <c r="L49" s="10"/>
      <c r="M49" s="10"/>
      <c r="N49" s="16"/>
      <c r="O49" s="16"/>
      <c r="P49" s="16"/>
      <c r="Q49" s="10"/>
      <c r="R49" s="10"/>
      <c r="S49" s="10"/>
    </row>
    <row r="50" spans="3:19" ht="19.899999999999999" customHeight="1" x14ac:dyDescent="0.25">
      <c r="C50" s="118"/>
      <c r="D50" s="137"/>
      <c r="E50" s="118"/>
      <c r="F50" s="118"/>
      <c r="G50" s="15"/>
      <c r="H50" s="15"/>
      <c r="I50" s="10"/>
      <c r="J50" s="10"/>
      <c r="K50" s="10"/>
      <c r="L50" s="10"/>
      <c r="M50" s="10"/>
      <c r="N50" s="16"/>
      <c r="O50" s="16"/>
      <c r="P50" s="16"/>
      <c r="Q50" s="10"/>
      <c r="R50" s="10"/>
      <c r="S50" s="10"/>
    </row>
    <row r="51" spans="3:19" ht="19.899999999999999" customHeight="1" x14ac:dyDescent="0.25">
      <c r="C51" s="118"/>
      <c r="D51" s="137"/>
      <c r="E51" s="118"/>
      <c r="F51" s="118"/>
      <c r="G51" s="15"/>
      <c r="H51" s="15"/>
      <c r="I51" s="10"/>
      <c r="J51" s="10"/>
      <c r="K51" s="10"/>
      <c r="L51" s="10"/>
      <c r="M51" s="10"/>
      <c r="N51" s="16"/>
      <c r="O51" s="16"/>
      <c r="P51" s="16"/>
      <c r="Q51" s="10"/>
      <c r="R51" s="10"/>
      <c r="S51" s="10"/>
    </row>
    <row r="52" spans="3:19" ht="19.899999999999999" customHeight="1" x14ac:dyDescent="0.25">
      <c r="C52" s="118"/>
      <c r="D52" s="137"/>
      <c r="E52" s="118"/>
      <c r="F52" s="118"/>
      <c r="G52" s="15"/>
      <c r="H52" s="15"/>
      <c r="I52" s="10"/>
      <c r="J52" s="10"/>
      <c r="K52" s="10"/>
      <c r="L52" s="10"/>
      <c r="M52" s="10"/>
      <c r="N52" s="16"/>
      <c r="O52" s="16"/>
      <c r="P52" s="16"/>
      <c r="Q52" s="10"/>
      <c r="R52" s="10"/>
      <c r="S52" s="10"/>
    </row>
    <row r="53" spans="3:19" ht="19.899999999999999" customHeight="1" x14ac:dyDescent="0.25">
      <c r="C53" s="118"/>
      <c r="D53" s="137"/>
      <c r="E53" s="118"/>
      <c r="F53" s="118"/>
      <c r="G53" s="15"/>
      <c r="H53" s="15"/>
      <c r="I53" s="10"/>
      <c r="J53" s="10"/>
      <c r="K53" s="10"/>
      <c r="L53" s="10"/>
      <c r="M53" s="10"/>
      <c r="N53" s="16"/>
      <c r="O53" s="16"/>
      <c r="P53" s="16"/>
      <c r="Q53" s="10"/>
      <c r="R53" s="10"/>
      <c r="S53" s="10"/>
    </row>
    <row r="54" spans="3:19" ht="19.899999999999999" customHeight="1" x14ac:dyDescent="0.25">
      <c r="C54" s="118"/>
      <c r="D54" s="137"/>
      <c r="E54" s="118"/>
      <c r="F54" s="118"/>
      <c r="G54" s="15"/>
      <c r="H54" s="15"/>
      <c r="I54" s="10"/>
      <c r="J54" s="10"/>
      <c r="K54" s="10"/>
      <c r="L54" s="10"/>
      <c r="M54" s="10"/>
      <c r="N54" s="16"/>
      <c r="O54" s="16"/>
      <c r="P54" s="16"/>
      <c r="Q54" s="10"/>
      <c r="R54" s="10"/>
      <c r="S54" s="10"/>
    </row>
    <row r="55" spans="3:19" ht="19.899999999999999" customHeight="1" x14ac:dyDescent="0.25">
      <c r="C55" s="118"/>
      <c r="D55" s="137"/>
      <c r="E55" s="118"/>
      <c r="F55" s="118"/>
      <c r="G55" s="15"/>
      <c r="H55" s="15"/>
      <c r="I55" s="10"/>
      <c r="J55" s="10"/>
      <c r="K55" s="10"/>
      <c r="L55" s="10"/>
      <c r="M55" s="10"/>
      <c r="N55" s="16"/>
      <c r="O55" s="16"/>
      <c r="P55" s="16"/>
      <c r="Q55" s="10"/>
      <c r="R55" s="10"/>
      <c r="S55" s="10"/>
    </row>
    <row r="56" spans="3:19" ht="19.899999999999999" customHeight="1" x14ac:dyDescent="0.25">
      <c r="C56" s="118"/>
      <c r="D56" s="137"/>
      <c r="E56" s="118"/>
      <c r="F56" s="118"/>
      <c r="G56" s="15"/>
      <c r="H56" s="15"/>
      <c r="I56" s="10"/>
      <c r="J56" s="10"/>
      <c r="K56" s="10"/>
      <c r="L56" s="10"/>
      <c r="M56" s="10"/>
      <c r="N56" s="16"/>
      <c r="O56" s="16"/>
      <c r="P56" s="16"/>
      <c r="Q56" s="10"/>
      <c r="R56" s="10"/>
      <c r="S56" s="10"/>
    </row>
    <row r="57" spans="3:19" ht="19.899999999999999" customHeight="1" x14ac:dyDescent="0.25">
      <c r="C57" s="118"/>
      <c r="D57" s="137"/>
      <c r="E57" s="118"/>
      <c r="F57" s="118"/>
      <c r="G57" s="15"/>
      <c r="H57" s="15"/>
      <c r="I57" s="10"/>
      <c r="J57" s="10"/>
      <c r="K57" s="10"/>
      <c r="L57" s="10"/>
      <c r="M57" s="10"/>
      <c r="N57" s="16"/>
      <c r="O57" s="16"/>
      <c r="P57" s="16"/>
      <c r="Q57" s="10"/>
      <c r="R57" s="10"/>
      <c r="S57" s="10"/>
    </row>
    <row r="58" spans="3:19" ht="19.899999999999999" customHeight="1" x14ac:dyDescent="0.25">
      <c r="C58" s="118"/>
      <c r="D58" s="137"/>
      <c r="E58" s="118"/>
      <c r="F58" s="118"/>
      <c r="G58" s="15"/>
      <c r="H58" s="15"/>
      <c r="I58" s="10"/>
      <c r="J58" s="10"/>
      <c r="K58" s="10"/>
      <c r="L58" s="10"/>
      <c r="M58" s="10"/>
      <c r="N58" s="16"/>
      <c r="O58" s="16"/>
      <c r="P58" s="16"/>
      <c r="Q58" s="10"/>
      <c r="R58" s="10"/>
      <c r="S58" s="10"/>
    </row>
    <row r="59" spans="3:19" ht="19.899999999999999" customHeight="1" x14ac:dyDescent="0.25">
      <c r="C59" s="118"/>
      <c r="D59" s="137"/>
      <c r="E59" s="118"/>
      <c r="F59" s="118"/>
      <c r="G59" s="15"/>
      <c r="H59" s="15"/>
      <c r="I59" s="10"/>
      <c r="J59" s="10"/>
      <c r="K59" s="10"/>
      <c r="L59" s="10"/>
      <c r="M59" s="10"/>
      <c r="N59" s="16"/>
      <c r="O59" s="16"/>
      <c r="P59" s="16"/>
      <c r="Q59" s="10"/>
      <c r="R59" s="10"/>
      <c r="S59" s="10"/>
    </row>
    <row r="60" spans="3:19" ht="19.899999999999999" customHeight="1" x14ac:dyDescent="0.25">
      <c r="C60" s="118"/>
      <c r="D60" s="137"/>
      <c r="E60" s="118"/>
      <c r="F60" s="118"/>
      <c r="G60" s="15"/>
      <c r="H60" s="15"/>
      <c r="I60" s="10"/>
      <c r="J60" s="10"/>
      <c r="K60" s="10"/>
      <c r="L60" s="10"/>
      <c r="M60" s="10"/>
      <c r="N60" s="16"/>
      <c r="O60" s="16"/>
      <c r="P60" s="16"/>
      <c r="Q60" s="10"/>
      <c r="R60" s="10"/>
      <c r="S60" s="10"/>
    </row>
    <row r="61" spans="3:19" ht="19.899999999999999" customHeight="1" x14ac:dyDescent="0.25">
      <c r="C61" s="118"/>
      <c r="D61" s="137"/>
      <c r="E61" s="118"/>
      <c r="F61" s="118"/>
      <c r="G61" s="15"/>
      <c r="H61" s="15"/>
      <c r="I61" s="10"/>
      <c r="J61" s="10"/>
      <c r="K61" s="10"/>
      <c r="L61" s="10"/>
      <c r="M61" s="10"/>
      <c r="N61" s="16"/>
      <c r="O61" s="16"/>
      <c r="P61" s="16"/>
      <c r="Q61" s="10"/>
      <c r="R61" s="10"/>
      <c r="S61" s="10"/>
    </row>
    <row r="62" spans="3:19" ht="19.899999999999999" customHeight="1" x14ac:dyDescent="0.25">
      <c r="C62" s="118"/>
      <c r="D62" s="137"/>
      <c r="E62" s="118"/>
      <c r="F62" s="118"/>
      <c r="G62" s="15"/>
      <c r="H62" s="15"/>
      <c r="I62" s="10"/>
      <c r="J62" s="10"/>
      <c r="K62" s="10"/>
      <c r="L62" s="10"/>
      <c r="M62" s="10"/>
      <c r="N62" s="16"/>
      <c r="O62" s="16"/>
      <c r="P62" s="16"/>
      <c r="Q62" s="10"/>
      <c r="R62" s="10"/>
      <c r="S62" s="10"/>
    </row>
    <row r="63" spans="3:19" ht="19.899999999999999" customHeight="1" x14ac:dyDescent="0.25">
      <c r="C63" s="118"/>
      <c r="D63" s="137"/>
      <c r="E63" s="118"/>
      <c r="F63" s="118"/>
      <c r="G63" s="15"/>
      <c r="H63" s="15"/>
      <c r="I63" s="10"/>
      <c r="J63" s="10"/>
      <c r="K63" s="10"/>
      <c r="L63" s="10"/>
      <c r="M63" s="10"/>
      <c r="N63" s="16"/>
      <c r="O63" s="16"/>
      <c r="P63" s="16"/>
      <c r="Q63" s="10"/>
      <c r="R63" s="10"/>
      <c r="S63" s="10"/>
    </row>
    <row r="64" spans="3:19" ht="19.899999999999999" customHeight="1" x14ac:dyDescent="0.25">
      <c r="C64" s="118"/>
      <c r="D64" s="137"/>
      <c r="E64" s="118"/>
      <c r="F64" s="118"/>
      <c r="G64" s="15"/>
      <c r="H64" s="15"/>
      <c r="I64" s="10"/>
      <c r="J64" s="10"/>
      <c r="K64" s="10"/>
      <c r="L64" s="10"/>
      <c r="M64" s="10"/>
      <c r="N64" s="16"/>
      <c r="O64" s="16"/>
      <c r="P64" s="16"/>
      <c r="Q64" s="10"/>
      <c r="R64" s="10"/>
      <c r="S64" s="10"/>
    </row>
    <row r="65" spans="3:19" ht="19.899999999999999" customHeight="1" x14ac:dyDescent="0.25">
      <c r="C65" s="118"/>
      <c r="D65" s="137"/>
      <c r="E65" s="118"/>
      <c r="F65" s="118"/>
      <c r="G65" s="15"/>
      <c r="H65" s="15"/>
      <c r="I65" s="10"/>
      <c r="J65" s="10"/>
      <c r="K65" s="10"/>
      <c r="L65" s="10"/>
      <c r="M65" s="10"/>
      <c r="N65" s="16"/>
      <c r="O65" s="16"/>
      <c r="P65" s="16"/>
      <c r="Q65" s="10"/>
      <c r="R65" s="10"/>
      <c r="S65" s="10"/>
    </row>
    <row r="66" spans="3:19" ht="19.899999999999999" customHeight="1" x14ac:dyDescent="0.25">
      <c r="C66" s="118"/>
      <c r="D66" s="137"/>
      <c r="E66" s="118"/>
      <c r="F66" s="118"/>
      <c r="G66" s="15"/>
      <c r="H66" s="15"/>
      <c r="I66" s="10"/>
      <c r="J66" s="10"/>
      <c r="K66" s="10"/>
      <c r="L66" s="10"/>
      <c r="M66" s="10"/>
      <c r="N66" s="16"/>
      <c r="O66" s="16"/>
      <c r="P66" s="16"/>
      <c r="Q66" s="10"/>
      <c r="R66" s="10"/>
      <c r="S66" s="10"/>
    </row>
    <row r="67" spans="3:19" ht="19.899999999999999" customHeight="1" x14ac:dyDescent="0.25">
      <c r="C67" s="118"/>
      <c r="D67" s="137"/>
      <c r="E67" s="118"/>
      <c r="F67" s="118"/>
      <c r="G67" s="15"/>
      <c r="H67" s="15"/>
      <c r="I67" s="10"/>
      <c r="J67" s="10"/>
      <c r="K67" s="10"/>
      <c r="L67" s="10"/>
      <c r="M67" s="10"/>
      <c r="N67" s="16"/>
      <c r="O67" s="16"/>
      <c r="P67" s="16"/>
      <c r="Q67" s="10"/>
      <c r="R67" s="10"/>
      <c r="S67" s="10"/>
    </row>
    <row r="68" spans="3:19" ht="19.899999999999999" customHeight="1" x14ac:dyDescent="0.25">
      <c r="C68" s="118"/>
      <c r="D68" s="137"/>
      <c r="E68" s="118"/>
      <c r="F68" s="118"/>
      <c r="G68" s="15"/>
      <c r="H68" s="15"/>
      <c r="I68" s="10"/>
      <c r="J68" s="10"/>
      <c r="K68" s="10"/>
      <c r="L68" s="10"/>
      <c r="M68" s="10"/>
      <c r="N68" s="16"/>
      <c r="O68" s="16"/>
      <c r="P68" s="16"/>
      <c r="Q68" s="10"/>
      <c r="R68" s="10"/>
      <c r="S68" s="10"/>
    </row>
    <row r="69" spans="3:19" ht="19.899999999999999" customHeight="1" x14ac:dyDescent="0.25">
      <c r="C69" s="118"/>
      <c r="D69" s="137"/>
      <c r="E69" s="118"/>
      <c r="F69" s="118"/>
      <c r="G69" s="15"/>
      <c r="H69" s="15"/>
      <c r="I69" s="10"/>
      <c r="J69" s="10"/>
      <c r="K69" s="10"/>
      <c r="L69" s="10"/>
      <c r="M69" s="10"/>
      <c r="N69" s="16"/>
      <c r="O69" s="16"/>
      <c r="P69" s="16"/>
      <c r="Q69" s="10"/>
      <c r="R69" s="10"/>
      <c r="S69" s="10"/>
    </row>
    <row r="70" spans="3:19" ht="19.899999999999999" customHeight="1" x14ac:dyDescent="0.25">
      <c r="C70" s="118"/>
      <c r="D70" s="137"/>
      <c r="E70" s="118"/>
      <c r="F70" s="118"/>
      <c r="G70" s="15"/>
      <c r="H70" s="15"/>
      <c r="I70" s="10"/>
      <c r="J70" s="10"/>
      <c r="K70" s="10"/>
      <c r="L70" s="10"/>
      <c r="M70" s="10"/>
      <c r="N70" s="16"/>
      <c r="O70" s="16"/>
      <c r="P70" s="16"/>
      <c r="Q70" s="10"/>
      <c r="R70" s="10"/>
      <c r="S70" s="10"/>
    </row>
    <row r="71" spans="3:19" ht="19.899999999999999" customHeight="1" x14ac:dyDescent="0.25">
      <c r="C71" s="118"/>
      <c r="D71" s="137"/>
      <c r="E71" s="118"/>
      <c r="F71" s="118"/>
      <c r="G71" s="15"/>
      <c r="H71" s="15"/>
      <c r="I71" s="10"/>
      <c r="J71" s="10"/>
      <c r="K71" s="10"/>
      <c r="L71" s="10"/>
      <c r="M71" s="10"/>
      <c r="N71" s="16"/>
      <c r="O71" s="16"/>
      <c r="P71" s="16"/>
      <c r="Q71" s="10"/>
      <c r="R71" s="10"/>
      <c r="S71" s="10"/>
    </row>
    <row r="72" spans="3:19" ht="19.899999999999999" customHeight="1" x14ac:dyDescent="0.25">
      <c r="C72" s="118"/>
      <c r="D72" s="137"/>
      <c r="E72" s="118"/>
      <c r="F72" s="118"/>
      <c r="G72" s="15"/>
      <c r="H72" s="15"/>
      <c r="I72" s="10"/>
      <c r="J72" s="10"/>
      <c r="K72" s="10"/>
      <c r="L72" s="10"/>
      <c r="M72" s="10"/>
      <c r="N72" s="16"/>
      <c r="O72" s="16"/>
      <c r="P72" s="16"/>
      <c r="Q72" s="10"/>
      <c r="R72" s="10"/>
      <c r="S72" s="10"/>
    </row>
    <row r="73" spans="3:19" ht="19.899999999999999" customHeight="1" x14ac:dyDescent="0.25">
      <c r="C73" s="118"/>
      <c r="D73" s="137"/>
      <c r="E73" s="118"/>
      <c r="F73" s="118"/>
      <c r="G73" s="15"/>
      <c r="H73" s="15"/>
      <c r="I73" s="10"/>
      <c r="J73" s="10"/>
      <c r="K73" s="10"/>
      <c r="L73" s="10"/>
      <c r="M73" s="10"/>
      <c r="N73" s="16"/>
      <c r="O73" s="16"/>
      <c r="P73" s="16"/>
      <c r="Q73" s="10"/>
      <c r="R73" s="10"/>
      <c r="S73" s="10"/>
    </row>
    <row r="74" spans="3:19" ht="19.899999999999999" customHeight="1" x14ac:dyDescent="0.25">
      <c r="C74" s="118"/>
      <c r="D74" s="137"/>
      <c r="E74" s="118"/>
      <c r="F74" s="118"/>
      <c r="G74" s="15"/>
      <c r="H74" s="15"/>
      <c r="I74" s="10"/>
      <c r="J74" s="10"/>
      <c r="K74" s="10"/>
      <c r="L74" s="10"/>
      <c r="M74" s="10"/>
      <c r="N74" s="16"/>
      <c r="O74" s="16"/>
      <c r="P74" s="16"/>
      <c r="Q74" s="10"/>
      <c r="R74" s="10"/>
      <c r="S74" s="10"/>
    </row>
    <row r="75" spans="3:19" ht="19.899999999999999" customHeight="1" x14ac:dyDescent="0.25">
      <c r="C75" s="118"/>
      <c r="D75" s="137"/>
      <c r="E75" s="118"/>
      <c r="F75" s="118"/>
      <c r="G75" s="15"/>
      <c r="H75" s="15"/>
      <c r="I75" s="10"/>
      <c r="J75" s="10"/>
      <c r="K75" s="10"/>
      <c r="L75" s="10"/>
      <c r="M75" s="10"/>
      <c r="N75" s="16"/>
      <c r="O75" s="16"/>
      <c r="P75" s="16"/>
      <c r="Q75" s="10"/>
      <c r="R75" s="10"/>
      <c r="S75" s="10"/>
    </row>
    <row r="76" spans="3:19" ht="19.899999999999999" customHeight="1" x14ac:dyDescent="0.25">
      <c r="C76" s="118"/>
      <c r="D76" s="137"/>
      <c r="E76" s="118"/>
      <c r="F76" s="118"/>
      <c r="G76" s="15"/>
      <c r="H76" s="15"/>
      <c r="I76" s="10"/>
      <c r="J76" s="10"/>
      <c r="K76" s="10"/>
      <c r="L76" s="10"/>
      <c r="M76" s="10"/>
      <c r="N76" s="16"/>
      <c r="O76" s="16"/>
      <c r="P76" s="16"/>
      <c r="Q76" s="10"/>
      <c r="R76" s="10"/>
      <c r="S76" s="10"/>
    </row>
    <row r="77" spans="3:19" ht="19.899999999999999" customHeight="1" x14ac:dyDescent="0.25">
      <c r="C77" s="118"/>
      <c r="D77" s="137"/>
      <c r="E77" s="118"/>
      <c r="F77" s="118"/>
      <c r="G77" s="15"/>
      <c r="H77" s="15"/>
      <c r="I77" s="10"/>
      <c r="J77" s="10"/>
      <c r="K77" s="10"/>
      <c r="L77" s="10"/>
      <c r="M77" s="10"/>
      <c r="N77" s="16"/>
      <c r="O77" s="16"/>
      <c r="P77" s="16"/>
      <c r="Q77" s="10"/>
      <c r="R77" s="10"/>
      <c r="S77" s="10"/>
    </row>
    <row r="78" spans="3:19" ht="19.899999999999999" customHeight="1" x14ac:dyDescent="0.25">
      <c r="C78" s="118"/>
      <c r="D78" s="137"/>
      <c r="E78" s="118"/>
      <c r="F78" s="118"/>
      <c r="G78" s="15"/>
      <c r="H78" s="15"/>
      <c r="I78" s="10"/>
      <c r="J78" s="10"/>
      <c r="K78" s="10"/>
      <c r="L78" s="10"/>
      <c r="M78" s="10"/>
      <c r="N78" s="16"/>
      <c r="O78" s="16"/>
      <c r="P78" s="16"/>
      <c r="Q78" s="10"/>
      <c r="R78" s="10"/>
      <c r="S78" s="10"/>
    </row>
    <row r="79" spans="3:19" ht="19.899999999999999" customHeight="1" x14ac:dyDescent="0.25">
      <c r="C79" s="118"/>
      <c r="D79" s="137"/>
      <c r="E79" s="118"/>
      <c r="F79" s="118"/>
      <c r="G79" s="15"/>
      <c r="H79" s="15"/>
      <c r="I79" s="10"/>
      <c r="J79" s="10"/>
      <c r="K79" s="10"/>
      <c r="L79" s="10"/>
      <c r="M79" s="10"/>
      <c r="N79" s="16"/>
      <c r="O79" s="16"/>
      <c r="P79" s="16"/>
      <c r="Q79" s="10"/>
      <c r="R79" s="10"/>
      <c r="S79" s="10"/>
    </row>
    <row r="80" spans="3:19" ht="19.899999999999999" customHeight="1" x14ac:dyDescent="0.25">
      <c r="C80" s="118"/>
      <c r="D80" s="137"/>
      <c r="E80" s="118"/>
      <c r="F80" s="118"/>
      <c r="G80" s="15"/>
      <c r="H80" s="15"/>
      <c r="I80" s="10"/>
      <c r="J80" s="10"/>
      <c r="K80" s="10"/>
      <c r="L80" s="10"/>
      <c r="M80" s="10"/>
      <c r="N80" s="16"/>
      <c r="O80" s="16"/>
      <c r="P80" s="16"/>
      <c r="Q80" s="10"/>
      <c r="R80" s="10"/>
      <c r="S80" s="10"/>
    </row>
    <row r="81" spans="3:19" ht="19.899999999999999" customHeight="1" x14ac:dyDescent="0.25">
      <c r="C81" s="118"/>
      <c r="D81" s="137"/>
      <c r="E81" s="118"/>
      <c r="F81" s="118"/>
      <c r="G81" s="15"/>
      <c r="H81" s="15"/>
      <c r="I81" s="10"/>
      <c r="J81" s="10"/>
      <c r="K81" s="10"/>
      <c r="L81" s="10"/>
      <c r="M81" s="10"/>
      <c r="N81" s="16"/>
      <c r="O81" s="16"/>
      <c r="P81" s="16"/>
      <c r="Q81" s="10"/>
      <c r="R81" s="10"/>
      <c r="S81" s="10"/>
    </row>
    <row r="82" spans="3:19" ht="19.899999999999999" customHeight="1" x14ac:dyDescent="0.25">
      <c r="C82" s="118"/>
      <c r="D82" s="137"/>
      <c r="E82" s="118"/>
      <c r="F82" s="118"/>
      <c r="G82" s="15"/>
      <c r="H82" s="15"/>
      <c r="I82" s="10"/>
      <c r="J82" s="10"/>
      <c r="K82" s="10"/>
      <c r="L82" s="10"/>
      <c r="M82" s="10"/>
      <c r="N82" s="16"/>
      <c r="O82" s="16"/>
      <c r="P82" s="16"/>
      <c r="Q82" s="10"/>
      <c r="R82" s="10"/>
      <c r="S82" s="10"/>
    </row>
    <row r="83" spans="3:19" ht="19.899999999999999" customHeight="1" x14ac:dyDescent="0.25">
      <c r="C83" s="118"/>
      <c r="D83" s="137"/>
      <c r="E83" s="118"/>
      <c r="F83" s="118"/>
      <c r="G83" s="15"/>
      <c r="H83" s="15"/>
      <c r="I83" s="10"/>
      <c r="J83" s="10"/>
      <c r="K83" s="10"/>
      <c r="L83" s="10"/>
      <c r="M83" s="10"/>
      <c r="N83" s="16"/>
      <c r="O83" s="16"/>
      <c r="P83" s="16"/>
      <c r="Q83" s="10"/>
      <c r="R83" s="10"/>
      <c r="S83" s="10"/>
    </row>
    <row r="84" spans="3:19" ht="19.899999999999999" customHeight="1" x14ac:dyDescent="0.25">
      <c r="C84" s="118"/>
      <c r="D84" s="137"/>
      <c r="E84" s="118"/>
      <c r="F84" s="118"/>
      <c r="G84" s="15"/>
      <c r="H84" s="15"/>
      <c r="I84" s="10"/>
      <c r="J84" s="10"/>
      <c r="K84" s="10"/>
      <c r="L84" s="10"/>
      <c r="M84" s="10"/>
      <c r="N84" s="16"/>
      <c r="O84" s="16"/>
      <c r="P84" s="16"/>
      <c r="Q84" s="10"/>
      <c r="R84" s="10"/>
      <c r="S84" s="10"/>
    </row>
    <row r="85" spans="3:19" ht="19.899999999999999" customHeight="1" x14ac:dyDescent="0.25">
      <c r="C85" s="118"/>
      <c r="D85" s="137"/>
      <c r="E85" s="118"/>
      <c r="F85" s="118"/>
      <c r="G85" s="15"/>
      <c r="H85" s="15"/>
      <c r="I85" s="10"/>
      <c r="J85" s="10"/>
      <c r="K85" s="10"/>
      <c r="L85" s="10"/>
      <c r="M85" s="10"/>
      <c r="N85" s="16"/>
      <c r="O85" s="16"/>
      <c r="P85" s="16"/>
      <c r="Q85" s="10"/>
      <c r="R85" s="10"/>
      <c r="S85" s="10"/>
    </row>
    <row r="86" spans="3:19" ht="19.899999999999999" customHeight="1" x14ac:dyDescent="0.25">
      <c r="C86" s="118"/>
      <c r="D86" s="137"/>
      <c r="E86" s="118"/>
      <c r="F86" s="118"/>
      <c r="G86" s="15"/>
      <c r="H86" s="15"/>
      <c r="I86" s="10"/>
      <c r="J86" s="10"/>
      <c r="K86" s="10"/>
      <c r="L86" s="10"/>
      <c r="M86" s="10"/>
      <c r="N86" s="16"/>
      <c r="O86" s="16"/>
      <c r="P86" s="16"/>
      <c r="Q86" s="10"/>
      <c r="R86" s="10"/>
      <c r="S86" s="10"/>
    </row>
    <row r="87" spans="3:19" ht="19.899999999999999" customHeight="1" x14ac:dyDescent="0.25">
      <c r="C87" s="118"/>
      <c r="D87" s="137"/>
      <c r="E87" s="118"/>
      <c r="F87" s="118"/>
      <c r="G87" s="15"/>
      <c r="H87" s="15"/>
      <c r="I87" s="10"/>
      <c r="J87" s="10"/>
      <c r="K87" s="10"/>
      <c r="L87" s="10"/>
      <c r="M87" s="10"/>
      <c r="N87" s="16"/>
      <c r="O87" s="16"/>
      <c r="P87" s="16"/>
      <c r="Q87" s="10"/>
      <c r="R87" s="10"/>
      <c r="S87" s="10"/>
    </row>
    <row r="88" spans="3:19" ht="19.899999999999999" customHeight="1" x14ac:dyDescent="0.25">
      <c r="C88" s="118"/>
      <c r="D88" s="137"/>
      <c r="E88" s="118"/>
      <c r="F88" s="118"/>
      <c r="G88" s="15"/>
      <c r="H88" s="15"/>
      <c r="I88" s="10"/>
      <c r="J88" s="10"/>
      <c r="K88" s="10"/>
      <c r="L88" s="10"/>
      <c r="M88" s="10"/>
      <c r="N88" s="16"/>
      <c r="O88" s="16"/>
      <c r="P88" s="16"/>
      <c r="Q88" s="10"/>
      <c r="R88" s="10"/>
      <c r="S88" s="10"/>
    </row>
    <row r="89" spans="3:19" ht="19.899999999999999" customHeight="1" x14ac:dyDescent="0.25">
      <c r="C89" s="118"/>
      <c r="D89" s="137"/>
      <c r="E89" s="118"/>
      <c r="F89" s="118"/>
      <c r="G89" s="15"/>
      <c r="H89" s="15"/>
      <c r="I89" s="10"/>
      <c r="J89" s="10"/>
      <c r="K89" s="10"/>
      <c r="L89" s="10"/>
      <c r="M89" s="10"/>
      <c r="N89" s="16"/>
      <c r="O89" s="16"/>
      <c r="P89" s="16"/>
      <c r="Q89" s="10"/>
      <c r="R89" s="10"/>
      <c r="S89" s="10"/>
    </row>
    <row r="90" spans="3:19" ht="19.899999999999999" customHeight="1" x14ac:dyDescent="0.25">
      <c r="C90" s="118"/>
      <c r="D90" s="137"/>
      <c r="E90" s="118"/>
      <c r="F90" s="118"/>
      <c r="G90" s="15"/>
      <c r="H90" s="15"/>
      <c r="I90" s="10"/>
      <c r="J90" s="10"/>
      <c r="K90" s="10"/>
      <c r="L90" s="10"/>
      <c r="M90" s="10"/>
      <c r="N90" s="16"/>
      <c r="O90" s="16"/>
      <c r="P90" s="16"/>
      <c r="Q90" s="10"/>
      <c r="R90" s="10"/>
      <c r="S90" s="10"/>
    </row>
    <row r="91" spans="3:19" ht="19.899999999999999" customHeight="1" x14ac:dyDescent="0.25">
      <c r="C91" s="118"/>
      <c r="D91" s="137"/>
      <c r="E91" s="118"/>
      <c r="F91" s="118"/>
      <c r="G91" s="15"/>
      <c r="H91" s="15"/>
      <c r="I91" s="10"/>
      <c r="J91" s="10"/>
      <c r="K91" s="10"/>
      <c r="L91" s="10"/>
      <c r="M91" s="10"/>
      <c r="N91" s="16"/>
      <c r="O91" s="16"/>
      <c r="P91" s="16"/>
      <c r="Q91" s="10"/>
      <c r="R91" s="10"/>
      <c r="S91" s="10"/>
    </row>
    <row r="92" spans="3:19" ht="19.899999999999999" customHeight="1" x14ac:dyDescent="0.25">
      <c r="C92" s="118"/>
      <c r="D92" s="137"/>
      <c r="E92" s="118"/>
      <c r="F92" s="118"/>
      <c r="G92" s="15"/>
      <c r="H92" s="15"/>
      <c r="I92" s="10"/>
      <c r="J92" s="10"/>
      <c r="K92" s="10"/>
      <c r="L92" s="10"/>
      <c r="M92" s="10"/>
      <c r="N92" s="16"/>
      <c r="O92" s="16"/>
      <c r="P92" s="16"/>
      <c r="Q92" s="10"/>
      <c r="R92" s="10"/>
      <c r="S92" s="10"/>
    </row>
    <row r="93" spans="3:19" ht="19.899999999999999" customHeight="1" x14ac:dyDescent="0.25">
      <c r="C93" s="118"/>
      <c r="D93" s="137"/>
      <c r="E93" s="118"/>
      <c r="F93" s="118"/>
      <c r="G93" s="15"/>
      <c r="H93" s="15"/>
      <c r="I93" s="10"/>
      <c r="J93" s="10"/>
      <c r="K93" s="10"/>
      <c r="L93" s="10"/>
      <c r="M93" s="10"/>
      <c r="N93" s="16"/>
      <c r="O93" s="16"/>
      <c r="P93" s="16"/>
      <c r="Q93" s="10"/>
      <c r="R93" s="10"/>
      <c r="S93" s="10"/>
    </row>
    <row r="94" spans="3:19" ht="19.899999999999999" customHeight="1" x14ac:dyDescent="0.25">
      <c r="C94" s="118"/>
      <c r="D94" s="137"/>
      <c r="E94" s="118"/>
      <c r="F94" s="118"/>
      <c r="G94" s="15"/>
      <c r="H94" s="15"/>
      <c r="I94" s="10"/>
      <c r="J94" s="10"/>
      <c r="K94" s="10"/>
      <c r="L94" s="10"/>
      <c r="M94" s="10"/>
      <c r="N94" s="16"/>
      <c r="O94" s="16"/>
      <c r="P94" s="16"/>
      <c r="Q94" s="10"/>
      <c r="R94" s="10"/>
      <c r="S94" s="10"/>
    </row>
    <row r="95" spans="3:19" ht="19.899999999999999" customHeight="1" x14ac:dyDescent="0.25">
      <c r="C95" s="118"/>
      <c r="D95" s="137"/>
      <c r="E95" s="118"/>
      <c r="F95" s="118"/>
      <c r="G95" s="15"/>
      <c r="H95" s="15"/>
      <c r="I95" s="10"/>
      <c r="J95" s="10"/>
      <c r="K95" s="10"/>
      <c r="L95" s="10"/>
      <c r="M95" s="10"/>
      <c r="N95" s="16"/>
      <c r="O95" s="16"/>
      <c r="P95" s="16"/>
      <c r="Q95" s="10"/>
      <c r="R95" s="10"/>
      <c r="S95" s="10"/>
    </row>
    <row r="96" spans="3:19" ht="19.899999999999999" customHeight="1" x14ac:dyDescent="0.25">
      <c r="C96" s="118"/>
      <c r="D96" s="137"/>
      <c r="E96" s="118"/>
      <c r="F96" s="118"/>
      <c r="G96" s="15"/>
      <c r="H96" s="15"/>
      <c r="I96" s="10"/>
      <c r="J96" s="10"/>
      <c r="K96" s="10"/>
      <c r="L96" s="10"/>
      <c r="M96" s="10"/>
      <c r="N96" s="16"/>
      <c r="O96" s="16"/>
      <c r="P96" s="16"/>
      <c r="Q96" s="10"/>
      <c r="R96" s="10"/>
      <c r="S96" s="10"/>
    </row>
    <row r="97" spans="3:19" ht="19.899999999999999" customHeight="1" x14ac:dyDescent="0.25">
      <c r="C97" s="118"/>
      <c r="D97" s="137"/>
      <c r="E97" s="118"/>
      <c r="F97" s="118"/>
      <c r="G97" s="15"/>
      <c r="H97" s="15"/>
      <c r="I97" s="10"/>
      <c r="J97" s="10"/>
      <c r="K97" s="10"/>
      <c r="L97" s="10"/>
      <c r="M97" s="10"/>
      <c r="N97" s="16"/>
      <c r="O97" s="16"/>
      <c r="P97" s="16"/>
      <c r="Q97" s="10"/>
      <c r="R97" s="10"/>
      <c r="S97" s="10"/>
    </row>
    <row r="98" spans="3:19" ht="19.899999999999999" customHeight="1" x14ac:dyDescent="0.25">
      <c r="C98" s="118"/>
      <c r="D98" s="137"/>
      <c r="E98" s="118"/>
      <c r="F98" s="118"/>
      <c r="G98" s="15"/>
      <c r="H98" s="15"/>
      <c r="I98" s="10"/>
      <c r="J98" s="10"/>
      <c r="K98" s="10"/>
      <c r="L98" s="10"/>
      <c r="M98" s="10"/>
      <c r="N98" s="16"/>
      <c r="O98" s="16"/>
      <c r="P98" s="16"/>
      <c r="Q98" s="10"/>
      <c r="R98" s="10"/>
      <c r="S98" s="10"/>
    </row>
    <row r="99" spans="3:19" ht="19.899999999999999" customHeight="1" x14ac:dyDescent="0.25">
      <c r="C99" s="118"/>
      <c r="D99" s="137"/>
      <c r="E99" s="118"/>
      <c r="F99" s="118"/>
      <c r="G99" s="15"/>
      <c r="H99" s="15"/>
      <c r="I99" s="10"/>
      <c r="J99" s="10"/>
      <c r="K99" s="10"/>
      <c r="L99" s="10"/>
      <c r="M99" s="10"/>
      <c r="N99" s="16"/>
      <c r="O99" s="16"/>
      <c r="P99" s="16"/>
      <c r="Q99" s="10"/>
      <c r="R99" s="10"/>
      <c r="S99" s="10"/>
    </row>
    <row r="100" spans="3:19" ht="19.899999999999999" customHeight="1" x14ac:dyDescent="0.25">
      <c r="C100" s="118"/>
      <c r="D100" s="137"/>
      <c r="E100" s="118"/>
      <c r="F100" s="118"/>
      <c r="G100" s="15"/>
      <c r="H100" s="15"/>
      <c r="I100" s="10"/>
      <c r="J100" s="10"/>
      <c r="K100" s="10"/>
      <c r="L100" s="10"/>
      <c r="M100" s="10"/>
      <c r="N100" s="16"/>
      <c r="O100" s="16"/>
      <c r="P100" s="16"/>
      <c r="Q100" s="10"/>
      <c r="R100" s="10"/>
      <c r="S100" s="10"/>
    </row>
    <row r="101" spans="3:19" ht="19.899999999999999" customHeight="1" x14ac:dyDescent="0.25">
      <c r="C101" s="118"/>
      <c r="D101" s="137"/>
      <c r="E101" s="118"/>
      <c r="F101" s="118"/>
      <c r="G101" s="15"/>
      <c r="H101" s="15"/>
      <c r="I101" s="10"/>
      <c r="J101" s="10"/>
      <c r="K101" s="10"/>
      <c r="L101" s="10"/>
      <c r="M101" s="10"/>
      <c r="N101" s="16"/>
      <c r="O101" s="16"/>
      <c r="P101" s="16"/>
      <c r="Q101" s="10"/>
      <c r="R101" s="10"/>
      <c r="S101" s="10"/>
    </row>
    <row r="102" spans="3:19" ht="19.899999999999999" customHeight="1" x14ac:dyDescent="0.25">
      <c r="C102" s="118"/>
      <c r="D102" s="137"/>
      <c r="E102" s="118"/>
      <c r="F102" s="118"/>
      <c r="G102" s="15"/>
      <c r="H102" s="15"/>
      <c r="I102" s="10"/>
      <c r="J102" s="10"/>
      <c r="K102" s="10"/>
      <c r="L102" s="10"/>
      <c r="M102" s="10"/>
      <c r="N102" s="16"/>
      <c r="O102" s="16"/>
      <c r="P102" s="16"/>
      <c r="Q102" s="10"/>
      <c r="R102" s="10"/>
      <c r="S102" s="10"/>
    </row>
    <row r="103" spans="3:19" ht="19.899999999999999" customHeight="1" x14ac:dyDescent="0.25">
      <c r="C103" s="118"/>
      <c r="D103" s="137"/>
      <c r="E103" s="118"/>
      <c r="F103" s="118"/>
      <c r="G103" s="15"/>
      <c r="H103" s="15"/>
      <c r="I103" s="10"/>
      <c r="J103" s="10"/>
      <c r="K103" s="10"/>
      <c r="L103" s="10"/>
      <c r="M103" s="10"/>
      <c r="N103" s="16"/>
      <c r="O103" s="16"/>
      <c r="P103" s="16"/>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ht="19.899999999999999" customHeight="1" x14ac:dyDescent="0.25">
      <c r="C109" s="1"/>
      <c r="E109" s="1"/>
      <c r="F109" s="1"/>
      <c r="J109" s="1"/>
    </row>
    <row r="110" spans="3:19" ht="19.899999999999999" customHeight="1" x14ac:dyDescent="0.25">
      <c r="C110" s="1"/>
      <c r="E110" s="1"/>
      <c r="F110" s="1"/>
      <c r="J110" s="1"/>
    </row>
    <row r="111" spans="3:19" ht="19.899999999999999" customHeight="1"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row r="233" spans="3:10" x14ac:dyDescent="0.25">
      <c r="C233" s="1"/>
      <c r="E233" s="1"/>
      <c r="F233" s="1"/>
      <c r="J233" s="1"/>
    </row>
    <row r="234" spans="3:10" x14ac:dyDescent="0.25">
      <c r="C234" s="1"/>
      <c r="E234" s="1"/>
      <c r="F234" s="1"/>
      <c r="J234" s="1"/>
    </row>
  </sheetData>
  <sheetProtection algorithmName="SHA-512" hashValue="XT4t9E6vpMRJRDR3m03d9sBQup4V7ZeDeDGhVvfg9mbMaz/0hOXTVVtoWw/3r7Lt0l+ImpZNbnFeiXTTS1Zteg==" saltValue="66HOKKnKyIi+FES8hnyj/g==" spinCount="100000" sheet="1" objects="1" scenarios="1"/>
  <mergeCells count="34">
    <mergeCell ref="M14:M15"/>
    <mergeCell ref="N14:N15"/>
    <mergeCell ref="M19:M20"/>
    <mergeCell ref="N19:N20"/>
    <mergeCell ref="I7:I20"/>
    <mergeCell ref="J7:J20"/>
    <mergeCell ref="K7:K20"/>
    <mergeCell ref="O7:O20"/>
    <mergeCell ref="U7:U20"/>
    <mergeCell ref="L7:L8"/>
    <mergeCell ref="P7:P8"/>
    <mergeCell ref="Q7:Q8"/>
    <mergeCell ref="T7:T8"/>
    <mergeCell ref="L9:L20"/>
    <mergeCell ref="M7:M10"/>
    <mergeCell ref="N7:N10"/>
    <mergeCell ref="M12:M13"/>
    <mergeCell ref="N12:N13"/>
    <mergeCell ref="V11:V12"/>
    <mergeCell ref="V14:V15"/>
    <mergeCell ref="V16:V17"/>
    <mergeCell ref="V7:V8"/>
    <mergeCell ref="V18:V20"/>
    <mergeCell ref="B24:G24"/>
    <mergeCell ref="R23:T23"/>
    <mergeCell ref="R22:T22"/>
    <mergeCell ref="B22:G22"/>
    <mergeCell ref="B23:H23"/>
    <mergeCell ref="B1:D1"/>
    <mergeCell ref="G5:H5"/>
    <mergeCell ref="B7:B8"/>
    <mergeCell ref="C7:C8"/>
    <mergeCell ref="D7:D8"/>
    <mergeCell ref="E7:E8"/>
  </mergeCells>
  <conditionalFormatting sqref="G7:G18 R7:R18">
    <cfRule type="notContainsBlanks" dxfId="28" priority="116">
      <formula>LEN(TRIM(G7))&gt;0</formula>
    </cfRule>
    <cfRule type="notContainsBlanks" dxfId="27" priority="117">
      <formula>LEN(TRIM(G7))&gt;0</formula>
    </cfRule>
    <cfRule type="containsBlanks" dxfId="26" priority="119">
      <formula>LEN(TRIM(G7))=0</formula>
    </cfRule>
  </conditionalFormatting>
  <conditionalFormatting sqref="G7:G18">
    <cfRule type="notContainsBlanks" dxfId="25" priority="115">
      <formula>LEN(TRIM(G7))&gt;0</formula>
    </cfRule>
  </conditionalFormatting>
  <conditionalFormatting sqref="H8 H10:H12 H14:H20">
    <cfRule type="notContainsBlanks" dxfId="24" priority="34">
      <formula>LEN(TRIM(H8))&gt;0</formula>
    </cfRule>
    <cfRule type="notContainsBlanks" dxfId="23" priority="35">
      <formula>LEN(TRIM(H8))&gt;0</formula>
    </cfRule>
    <cfRule type="notContainsBlanks" dxfId="22" priority="36">
      <formula>LEN(TRIM(H8))&gt;0</formula>
    </cfRule>
    <cfRule type="containsBlanks" dxfId="21" priority="37">
      <formula>LEN(TRIM(H8))=0</formula>
    </cfRule>
  </conditionalFormatting>
  <conditionalFormatting sqref="T7 T9:T20">
    <cfRule type="cellIs" dxfId="20" priority="28" operator="equal">
      <formula>"NEVYHOVUJE"</formula>
    </cfRule>
    <cfRule type="cellIs" dxfId="19" priority="29" operator="equal">
      <formula>"VYHOVUJE"</formula>
    </cfRule>
  </conditionalFormatting>
  <conditionalFormatting sqref="H7">
    <cfRule type="notContainsBlanks" dxfId="18" priority="17">
      <formula>LEN(TRIM(H7))&gt;0</formula>
    </cfRule>
    <cfRule type="notContainsBlanks" dxfId="17" priority="18">
      <formula>LEN(TRIM(H7))&gt;0</formula>
    </cfRule>
    <cfRule type="containsBlanks" dxfId="16" priority="19">
      <formula>LEN(TRIM(H7))=0</formula>
    </cfRule>
  </conditionalFormatting>
  <conditionalFormatting sqref="H7">
    <cfRule type="notContainsBlanks" dxfId="15" priority="16">
      <formula>LEN(TRIM(H7))&gt;0</formula>
    </cfRule>
  </conditionalFormatting>
  <conditionalFormatting sqref="H9">
    <cfRule type="notContainsBlanks" dxfId="14" priority="13">
      <formula>LEN(TRIM(H9))&gt;0</formula>
    </cfRule>
    <cfRule type="notContainsBlanks" dxfId="13" priority="14">
      <formula>LEN(TRIM(H9))&gt;0</formula>
    </cfRule>
    <cfRule type="containsBlanks" dxfId="12" priority="15">
      <formula>LEN(TRIM(H9))=0</formula>
    </cfRule>
  </conditionalFormatting>
  <conditionalFormatting sqref="H9">
    <cfRule type="notContainsBlanks" dxfId="11" priority="12">
      <formula>LEN(TRIM(H9))&gt;0</formula>
    </cfRule>
  </conditionalFormatting>
  <conditionalFormatting sqref="H13">
    <cfRule type="notContainsBlanks" dxfId="10" priority="9">
      <formula>LEN(TRIM(H13))&gt;0</formula>
    </cfRule>
    <cfRule type="notContainsBlanks" dxfId="9" priority="10">
      <formula>LEN(TRIM(H13))&gt;0</formula>
    </cfRule>
    <cfRule type="containsBlanks" dxfId="8" priority="11">
      <formula>LEN(TRIM(H13))=0</formula>
    </cfRule>
  </conditionalFormatting>
  <conditionalFormatting sqref="H13">
    <cfRule type="notContainsBlanks" dxfId="7" priority="8">
      <formula>LEN(TRIM(H13))&gt;0</formula>
    </cfRule>
  </conditionalFormatting>
  <conditionalFormatting sqref="G19:G20">
    <cfRule type="notContainsBlanks" dxfId="6" priority="5">
      <formula>LEN(TRIM(G19))&gt;0</formula>
    </cfRule>
    <cfRule type="notContainsBlanks" dxfId="5" priority="6">
      <formula>LEN(TRIM(G19))&gt;0</formula>
    </cfRule>
    <cfRule type="containsBlanks" dxfId="4" priority="7">
      <formula>LEN(TRIM(G19))=0</formula>
    </cfRule>
  </conditionalFormatting>
  <conditionalFormatting sqref="G19:G20">
    <cfRule type="notContainsBlanks" dxfId="3" priority="4">
      <formula>LEN(TRIM(G19))&gt;0</formula>
    </cfRule>
  </conditionalFormatting>
  <conditionalFormatting sqref="R19:R20">
    <cfRule type="notContainsBlanks" dxfId="2" priority="1">
      <formula>LEN(TRIM(R19))&gt;0</formula>
    </cfRule>
    <cfRule type="notContainsBlanks" dxfId="1" priority="2">
      <formula>LEN(TRIM(R19))&gt;0</formula>
    </cfRule>
    <cfRule type="containsBlanks" dxfId="0" priority="3">
      <formula>LEN(TRIM(R19))=0</formula>
    </cfRule>
  </conditionalFormatting>
  <dataValidations count="2">
    <dataValidation type="list" allowBlank="1" showInputMessage="1" showErrorMessage="1" sqref="J7:J8" xr:uid="{79AB9432-8269-4998-BAF3-7C95E033E374}">
      <formula1>"ANO,NE"</formula1>
    </dataValidation>
    <dataValidation type="list" allowBlank="1" showInputMessage="1" showErrorMessage="1" sqref="E7 E9:E18" xr:uid="{349A6282-9232-40B5-B155-0C95E3B5B228}">
      <formula1>"ks,bal,sada,m,"</formula1>
    </dataValidation>
  </dataValidations>
  <hyperlinks>
    <hyperlink ref="H6" location="'Výpočetní technika'!B23" display="Odkaz na splnění požadavku Energy star nebo TCO Certified a energetický štítek*" xr:uid="{16BA92D4-1909-456E-8EDF-E625D31B196F}"/>
  </hyperlinks>
  <pageMargins left="0.19685039370078741" right="0.15748031496062992" top="0.15748031496062992" bottom="0.11811023622047245" header="7.874015748031496E-2" footer="7.874015748031496E-2"/>
  <pageSetup paperSize="9" scale="21" orientation="landscape" r:id="rId1"/>
  <ignoredErrors>
    <ignoredError sqref="S8"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2925253-463C-4D9D-90D4-54007EAAF698}">
          <x14:formula1>
            <xm:f>#REF!</xm:f>
          </x14:formula1>
          <xm:sqref>V18 V13:V14 V16 V7 V9:V11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2025-09-10T08:47:16Z</cp:lastPrinted>
  <dcterms:created xsi:type="dcterms:W3CDTF">2014-03-05T12:43:32Z</dcterms:created>
  <dcterms:modified xsi:type="dcterms:W3CDTF">2025-09-10T10:22:43Z</dcterms:modified>
</cp:coreProperties>
</file>